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divisa ACQVCO\Appalti 2019-2020-2021-2022\Gare2023\Gara Ricerca perdite\Editabili Preventivo\"/>
    </mc:Choice>
  </mc:AlternateContent>
  <xr:revisionPtr revIDLastSave="0" documentId="13_ncr:1_{1241D44A-3413-455F-889D-480FD792CCFE}" xr6:coauthVersionLast="47" xr6:coauthVersionMax="47" xr10:uidLastSave="{00000000-0000-0000-0000-000000000000}"/>
  <workbookProtection workbookAlgorithmName="SHA-512" workbookHashValue="fIa4NiXi4ok/EeD8IOZTJ5XW56xsWm12o71YijiGh/iTTUwx3E6wu6KLHZcRdcHxTw0fCn9zP0exWiYt2+YWUw==" workbookSaltValue="tSVvt1/HaUUKpO5pKCqbcA==" workbookSpinCount="100000" lockStructure="1"/>
  <bookViews>
    <workbookView xWindow="-120" yWindow="-120" windowWidth="29040" windowHeight="15840" xr2:uid="{00000000-000D-0000-FFFF-FFFF00000000}"/>
  </bookViews>
  <sheets>
    <sheet name="REPORT VIAGGI" sheetId="1" r:id="rId1"/>
    <sheet name="Dati Acqua Novara.VCO" sheetId="10" state="hidden" r:id="rId2"/>
    <sheet name="EP" sheetId="13" r:id="rId3"/>
  </sheets>
  <definedNames>
    <definedName name="_xlnm._FilterDatabase" localSheetId="0" hidden="1">'REPORT VIAGGI'!$A$8:$N$8</definedName>
    <definedName name="_xlnm.Print_Area" localSheetId="0">'REPORT VIAGGI'!#REF!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/>
  <c r="K11" i="1"/>
  <c r="L11" i="1"/>
  <c r="K12" i="1"/>
  <c r="L12" i="1"/>
  <c r="M12" i="1" s="1"/>
  <c r="K13" i="1"/>
  <c r="M13" i="1" s="1"/>
  <c r="L13" i="1"/>
  <c r="K14" i="1"/>
  <c r="L14" i="1"/>
  <c r="M14" i="1" s="1"/>
  <c r="K15" i="1"/>
  <c r="L15" i="1"/>
  <c r="K16" i="1"/>
  <c r="L16" i="1"/>
  <c r="K17" i="1"/>
  <c r="M17" i="1" s="1"/>
  <c r="L17" i="1"/>
  <c r="K18" i="1"/>
  <c r="M18" i="1" s="1"/>
  <c r="L18" i="1"/>
  <c r="K19" i="1"/>
  <c r="L19" i="1"/>
  <c r="K20" i="1"/>
  <c r="L20" i="1"/>
  <c r="M20" i="1" s="1"/>
  <c r="K21" i="1"/>
  <c r="M21" i="1" s="1"/>
  <c r="L21" i="1"/>
  <c r="K22" i="1"/>
  <c r="L22" i="1"/>
  <c r="M22" i="1" s="1"/>
  <c r="K23" i="1"/>
  <c r="L23" i="1"/>
  <c r="K24" i="1"/>
  <c r="L24" i="1"/>
  <c r="K25" i="1"/>
  <c r="M25" i="1" s="1"/>
  <c r="L25" i="1"/>
  <c r="K26" i="1"/>
  <c r="M26" i="1" s="1"/>
  <c r="L26" i="1"/>
  <c r="K27" i="1"/>
  <c r="L27" i="1"/>
  <c r="K28" i="1"/>
  <c r="L28" i="1"/>
  <c r="M28" i="1" s="1"/>
  <c r="K29" i="1"/>
  <c r="L29" i="1"/>
  <c r="K30" i="1"/>
  <c r="L30" i="1"/>
  <c r="K31" i="1"/>
  <c r="L31" i="1"/>
  <c r="K32" i="1"/>
  <c r="L32" i="1"/>
  <c r="K33" i="1"/>
  <c r="M33" i="1" s="1"/>
  <c r="L33" i="1"/>
  <c r="K34" i="1"/>
  <c r="M34" i="1" s="1"/>
  <c r="L34" i="1"/>
  <c r="K35" i="1"/>
  <c r="L35" i="1"/>
  <c r="K36" i="1"/>
  <c r="L36" i="1"/>
  <c r="K37" i="1"/>
  <c r="M37" i="1" s="1"/>
  <c r="L37" i="1"/>
  <c r="K38" i="1"/>
  <c r="L38" i="1"/>
  <c r="K39" i="1"/>
  <c r="L39" i="1"/>
  <c r="L9" i="1"/>
  <c r="K9" i="1"/>
  <c r="M9" i="1" s="1"/>
  <c r="M10" i="1"/>
  <c r="M11" i="1"/>
  <c r="M15" i="1"/>
  <c r="M19" i="1"/>
  <c r="M23" i="1"/>
  <c r="M27" i="1"/>
  <c r="M30" i="1"/>
  <c r="M31" i="1"/>
  <c r="M35" i="1"/>
  <c r="M36" i="1"/>
  <c r="M38" i="1"/>
  <c r="M39" i="1"/>
  <c r="F4" i="13"/>
  <c r="E4" i="13"/>
  <c r="E5" i="13"/>
  <c r="E3" i="13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0" i="1"/>
  <c r="E11" i="1"/>
  <c r="E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0" i="1"/>
  <c r="D11" i="1"/>
  <c r="D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10" i="1"/>
  <c r="C11" i="1"/>
  <c r="C12" i="1"/>
  <c r="E9" i="1"/>
  <c r="M32" i="1" l="1"/>
  <c r="M24" i="1"/>
  <c r="M16" i="1"/>
  <c r="M29" i="1"/>
  <c r="D9" i="1"/>
  <c r="C9" i="1"/>
</calcChain>
</file>

<file path=xl/sharedStrings.xml><?xml version="1.0" encoding="utf-8"?>
<sst xmlns="http://schemas.openxmlformats.org/spreadsheetml/2006/main" count="183" uniqueCount="181">
  <si>
    <t xml:space="preserve">Data </t>
  </si>
  <si>
    <t xml:space="preserve">Ditta </t>
  </si>
  <si>
    <t>Mergozzo</t>
  </si>
  <si>
    <t>San Bernardino Verbano</t>
  </si>
  <si>
    <t>Premeno</t>
  </si>
  <si>
    <t>Bee</t>
  </si>
  <si>
    <t>Cambiasca</t>
  </si>
  <si>
    <t>Baveno</t>
  </si>
  <si>
    <t>Vogogna</t>
  </si>
  <si>
    <t>Casale Corte Cerro</t>
  </si>
  <si>
    <t>Pieve Vergonte</t>
  </si>
  <si>
    <t>Armeno</t>
  </si>
  <si>
    <t>Cannobio</t>
  </si>
  <si>
    <t>Caprezzo</t>
  </si>
  <si>
    <t>Ghiffa</t>
  </si>
  <si>
    <t>Gignese</t>
  </si>
  <si>
    <t>Mese</t>
  </si>
  <si>
    <t>Premosello Chiovenda</t>
  </si>
  <si>
    <t>Trarego Viggiona</t>
  </si>
  <si>
    <t>Germagno</t>
  </si>
  <si>
    <t>Miasino</t>
  </si>
  <si>
    <t>Vignone</t>
  </si>
  <si>
    <t>Area</t>
  </si>
  <si>
    <t>Cressa</t>
  </si>
  <si>
    <t>Bogogno</t>
  </si>
  <si>
    <t>Cureggio</t>
  </si>
  <si>
    <t>Borgomanero</t>
  </si>
  <si>
    <t>Brovello Carpugnino</t>
  </si>
  <si>
    <t>Invorio</t>
  </si>
  <si>
    <t>Grignasco</t>
  </si>
  <si>
    <t>Paruzzaro</t>
  </si>
  <si>
    <t>Orta San Giulio</t>
  </si>
  <si>
    <t>Antrona Schieranco</t>
  </si>
  <si>
    <t>Bannio Anzino</t>
  </si>
  <si>
    <t>Borgomezzavalle</t>
  </si>
  <si>
    <t>Ceppo Morelli</t>
  </si>
  <si>
    <t>Macugnaga</t>
  </si>
  <si>
    <t>Montescheno</t>
  </si>
  <si>
    <t>Cannero Riviera</t>
  </si>
  <si>
    <t>Valle Cannobina</t>
  </si>
  <si>
    <t>Arizzano</t>
  </si>
  <si>
    <t>Ameno</t>
  </si>
  <si>
    <t>Arola</t>
  </si>
  <si>
    <t>Aurano</t>
  </si>
  <si>
    <t>Belgirate</t>
  </si>
  <si>
    <t>Cesara</t>
  </si>
  <si>
    <t>Colazza</t>
  </si>
  <si>
    <t>Cossogno</t>
  </si>
  <si>
    <t>Gravellona Toce</t>
  </si>
  <si>
    <t>Intragna</t>
  </si>
  <si>
    <t>Lesa</t>
  </si>
  <si>
    <t>Loreglia</t>
  </si>
  <si>
    <t>Madonna Del Sasso</t>
  </si>
  <si>
    <t>Massino Visconti</t>
  </si>
  <si>
    <t>Massiola</t>
  </si>
  <si>
    <t>Meina</t>
  </si>
  <si>
    <t>Miazzina</t>
  </si>
  <si>
    <t>Nebbiuno</t>
  </si>
  <si>
    <t>Nonio</t>
  </si>
  <si>
    <t>Oggebbio</t>
  </si>
  <si>
    <t>Omegna</t>
  </si>
  <si>
    <t>Ornavasso</t>
  </si>
  <si>
    <t>Pella</t>
  </si>
  <si>
    <t>Pettenasco</t>
  </si>
  <si>
    <t>Piedimulera</t>
  </si>
  <si>
    <t>Pisano</t>
  </si>
  <si>
    <t>Quarna Sopra</t>
  </si>
  <si>
    <t>Quarna Sotto</t>
  </si>
  <si>
    <t>San Maurizio D’opaglio</t>
  </si>
  <si>
    <t>Stresa</t>
  </si>
  <si>
    <t>Valstrona</t>
  </si>
  <si>
    <t>Verbania</t>
  </si>
  <si>
    <t>Villadossola</t>
  </si>
  <si>
    <t>Agrate Conturbia</t>
  </si>
  <si>
    <t>Arona</t>
  </si>
  <si>
    <t>Barengo</t>
  </si>
  <si>
    <t>Bellinzago Novarese</t>
  </si>
  <si>
    <t>Biandrate</t>
  </si>
  <si>
    <t>Boca</t>
  </si>
  <si>
    <t>Bolzano Novarese</t>
  </si>
  <si>
    <t>Borgo Ticino</t>
  </si>
  <si>
    <t>Borgolavezzaro</t>
  </si>
  <si>
    <t>Briga Novarese</t>
  </si>
  <si>
    <t>Briona</t>
  </si>
  <si>
    <t>Caltignaga</t>
  </si>
  <si>
    <t>Cameri</t>
  </si>
  <si>
    <t>Carpignano Sesia</t>
  </si>
  <si>
    <t>Casalbeltrame</t>
  </si>
  <si>
    <t>Casaleggio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</si>
  <si>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</si>
  <si>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</si>
  <si>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</si>
  <si>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</si>
  <si>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</si>
  <si>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</si>
  <si>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Cavallirio</t>
  </si>
  <si>
    <t>Cerano</t>
  </si>
  <si>
    <t>Comignago</t>
  </si>
  <si>
    <t>Divignano</t>
  </si>
  <si>
    <t>Dormelletto</t>
  </si>
  <si>
    <t>Fara Novarese</t>
  </si>
  <si>
    <t>Fontaneto D’agogna</t>
  </si>
  <si>
    <t>Galliate</t>
  </si>
  <si>
    <t>Garbagna Novarese</t>
  </si>
  <si>
    <t>Gargallo</t>
  </si>
  <si>
    <t>Gattico-Veruno</t>
  </si>
  <si>
    <t>Ghemme</t>
  </si>
  <si>
    <t>Gozzano</t>
  </si>
  <si>
    <t>Granozzo Con Monticello</t>
  </si>
  <si>
    <t>Landiona</t>
  </si>
  <si>
    <t>Lumellogno</t>
  </si>
  <si>
    <t>Maggiora</t>
  </si>
  <si>
    <t>Mandello Vitta</t>
  </si>
  <si>
    <t>Marano Ticino</t>
  </si>
  <si>
    <t>Mezzomerico</t>
  </si>
  <si>
    <t>Momo</t>
  </si>
  <si>
    <t>Nibbiola</t>
  </si>
  <si>
    <t>Novara</t>
  </si>
  <si>
    <t>Oleggio</t>
  </si>
  <si>
    <t>Oleggio Castello</t>
  </si>
  <si>
    <t>Pogno</t>
  </si>
  <si>
    <t>Pombia</t>
  </si>
  <si>
    <t>Prato Sesia</t>
  </si>
  <si>
    <t>Recetto</t>
  </si>
  <si>
    <t>Romagnano Sesia</t>
  </si>
  <si>
    <t>Romentino</t>
  </si>
  <si>
    <t>San Nazzario Sesia</t>
  </si>
  <si>
    <t>San Pietro Mosezzo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</si>
  <si>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</si>
  <si>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</si>
  <si>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</si>
  <si>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</si>
  <si>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</si>
  <si>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</si>
  <si>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</si>
  <si>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</si>
  <si>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</si>
  <si>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</si>
  <si>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Vespolate</t>
  </si>
  <si>
    <t>Vicolungo</t>
  </si>
  <si>
    <t>ELENCO COMUNI ACQUA NOVARA.VCO</t>
  </si>
  <si>
    <t>DITTA</t>
  </si>
  <si>
    <t>RIBASSO</t>
  </si>
  <si>
    <t>PERIODO VIAGGI  (da-a)</t>
  </si>
  <si>
    <t>AREA</t>
  </si>
  <si>
    <t>Nord</t>
  </si>
  <si>
    <t>Sud</t>
  </si>
  <si>
    <t>Descrizione</t>
  </si>
  <si>
    <t>Importo</t>
  </si>
  <si>
    <t>Sicurezza</t>
  </si>
  <si>
    <t>TOTALE PRESTAZIONE</t>
  </si>
  <si>
    <t>N° Contratto</t>
  </si>
  <si>
    <t>ID</t>
  </si>
  <si>
    <t>N° CONTRATTO</t>
  </si>
  <si>
    <t>REPORT N°</t>
  </si>
  <si>
    <t>Voce
Acqua Novara.VCO</t>
  </si>
  <si>
    <t>U.M</t>
  </si>
  <si>
    <t>Sì</t>
  </si>
  <si>
    <t>No</t>
  </si>
  <si>
    <t>cad</t>
  </si>
  <si>
    <t>xx/xx/xx - xx/xx/xx</t>
  </si>
  <si>
    <t>2023/xx</t>
  </si>
  <si>
    <t>xxx</t>
  </si>
  <si>
    <t>Comune Ricerca Perdite</t>
  </si>
  <si>
    <t>N° km di analisi</t>
  </si>
  <si>
    <t>Elenco via percorse [separate da un trattino -]</t>
  </si>
  <si>
    <t>Compilatore</t>
  </si>
  <si>
    <t>Tecnico Acqua Novara</t>
  </si>
  <si>
    <t>Ricerca e localizzazione puntuale delle perdite, da eseguirsi sulla rete facente parte del territorio gestito da ACQUA, con metodi tradizionali, elettroacustici, con geofoni, aste geofoniche e correlatori, o metodologia alternativa qualitativamente equivalente. Segnalazione della perdita con vernice spray, e comunque da comunicare ad ACQUA. Restituzione, per ciascuna perdita localizzata, di una monografia contenente almeno tutti i dati specificati nel Disciplinare Tecnico. Restituzione di una planimetria con indicazione delle perdite rilevate e numerate.</t>
  </si>
  <si>
    <t>Costo riferito a ciascun operatore per giornata lavorativa diurna</t>
  </si>
  <si>
    <t>in caso di mezza giornata il prezzo è dimezzato</t>
  </si>
  <si>
    <t>Costo riferito a ciascun operatore per 4 ore di lavoro in orario notturno 22:00 – 06:00</t>
  </si>
  <si>
    <t>Giornata Intera</t>
  </si>
  <si>
    <t>Mezza Giornata</t>
  </si>
  <si>
    <t>Notturno</t>
  </si>
  <si>
    <t>Importo Scontato</t>
  </si>
  <si>
    <t>Tipo di prestazione</t>
  </si>
  <si>
    <t>Importo al netto dello sconto</t>
  </si>
  <si>
    <t>Importo Sicurezza</t>
  </si>
  <si>
    <t>Compilare solo cella bianche/azzurre</t>
  </si>
  <si>
    <t>Ogni riga corrisponde ad una prestazione in un comune, se in una stessa giornata sono stati effettuati più comuni compilare altre righe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</si>
</sst>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ova Cond Light"/>
      <family val="2"/>
    </font>
    <font>
      <sz val="11"/>
      <name val="Calibri"/>
      <family val="2"/>
      <scheme val="minor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7FFFF"/>
        <bgColor indexed="64"/>
      </patternFill>
    </fill>
    <fill>
      <patternFill patternType="solid">
        <fgColor rgb="FF98E3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39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44" fontId="0" fillId="0" borderId="0" xfId="1" applyFont="1"/>
    <xf numFmtId="14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6" xfId="0" applyFont="1" applyBorder="1" applyProtection="1">
      <protection locked="0"/>
    </xf>
    <xf numFmtId="14" fontId="1" fillId="0" borderId="6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4" fontId="6" fillId="7" borderId="18" xfId="1" applyFont="1" applyFill="1" applyBorder="1" applyAlignment="1" applyProtection="1">
      <alignment vertical="center" wrapText="1"/>
    </xf>
    <xf numFmtId="44" fontId="6" fillId="7" borderId="3" xfId="1" applyFont="1" applyFill="1" applyBorder="1" applyAlignment="1" applyProtection="1">
      <alignment vertical="center" wrapText="1"/>
    </xf>
    <xf numFmtId="10" fontId="1" fillId="5" borderId="18" xfId="0" applyNumberFormat="1" applyFont="1" applyFill="1" applyBorder="1" applyProtection="1">
      <protection locked="0"/>
    </xf>
    <xf numFmtId="0" fontId="5" fillId="6" borderId="0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4" fontId="6" fillId="7" borderId="1" xfId="1" applyFont="1" applyFill="1" applyBorder="1" applyAlignment="1" applyProtection="1">
      <alignment vertical="center" wrapText="1"/>
    </xf>
    <xf numFmtId="0" fontId="1" fillId="5" borderId="0" xfId="0" applyFont="1" applyFill="1" applyProtection="1"/>
    <xf numFmtId="14" fontId="2" fillId="4" borderId="14" xfId="0" applyNumberFormat="1" applyFont="1" applyFill="1" applyBorder="1" applyProtection="1"/>
    <xf numFmtId="49" fontId="1" fillId="0" borderId="16" xfId="0" applyNumberFormat="1" applyFont="1" applyBorder="1" applyProtection="1"/>
    <xf numFmtId="0" fontId="2" fillId="5" borderId="0" xfId="0" applyFont="1" applyFill="1" applyProtection="1"/>
    <xf numFmtId="0" fontId="1" fillId="5" borderId="20" xfId="0" applyFont="1" applyFill="1" applyBorder="1" applyProtection="1"/>
    <xf numFmtId="0" fontId="2" fillId="4" borderId="17" xfId="0" applyFont="1" applyFill="1" applyBorder="1" applyProtection="1"/>
    <xf numFmtId="10" fontId="1" fillId="0" borderId="18" xfId="0" applyNumberFormat="1" applyFont="1" applyBorder="1" applyProtection="1"/>
    <xf numFmtId="49" fontId="1" fillId="0" borderId="18" xfId="0" applyNumberFormat="1" applyFont="1" applyBorder="1" applyProtection="1"/>
    <xf numFmtId="14" fontId="2" fillId="4" borderId="13" xfId="0" applyNumberFormat="1" applyFont="1" applyFill="1" applyBorder="1" applyProtection="1"/>
    <xf numFmtId="14" fontId="1" fillId="0" borderId="19" xfId="0" applyNumberFormat="1" applyFont="1" applyBorder="1" applyProtection="1"/>
    <xf numFmtId="14" fontId="1" fillId="5" borderId="0" xfId="0" applyNumberFormat="1" applyFont="1" applyFill="1" applyProtection="1"/>
    <xf numFmtId="14" fontId="2" fillId="3" borderId="8" xfId="0" applyNumberFormat="1" applyFont="1" applyFill="1" applyBorder="1" applyAlignment="1" applyProtection="1">
      <alignment horizontal="center" vertical="center" wrapText="1"/>
    </xf>
    <xf numFmtId="14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9" borderId="12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Protection="1"/>
    <xf numFmtId="14" fontId="1" fillId="2" borderId="6" xfId="0" applyNumberFormat="1" applyFont="1" applyFill="1" applyBorder="1" applyProtection="1"/>
    <xf numFmtId="0" fontId="1" fillId="2" borderId="2" xfId="0" applyFont="1" applyFill="1" applyBorder="1" applyProtection="1"/>
    <xf numFmtId="164" fontId="2" fillId="2" borderId="6" xfId="0" applyNumberFormat="1" applyFont="1" applyFill="1" applyBorder="1" applyProtection="1"/>
    <xf numFmtId="0" fontId="1" fillId="2" borderId="5" xfId="0" applyFont="1" applyFill="1" applyBorder="1" applyProtection="1"/>
    <xf numFmtId="0" fontId="1" fillId="5" borderId="1" xfId="0" applyFont="1" applyFill="1" applyBorder="1" applyProtection="1"/>
  </cellXfs>
  <cellStyles count="2">
    <cellStyle name="Normale" xfId="0" builtinId="0"/>
    <cellStyle name="Valuta" xfId="1" builtinId="4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rgb="FF97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4" formatCode="_-* #,##0.00\ [$€-410]_-;\-* #,##0.00\ [$€-410]_-;_-* &quot;-&quot;??\ [$€-410]_-;_-@_-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C39B"/>
      <color rgb="FFC5FFC5"/>
      <color rgb="FFFFD1F3"/>
      <color rgb="FF97FFFF"/>
      <color rgb="FF98E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31138F-1CAA-433F-A921-C459F8E0C723}" name="Tabella1" displayName="Tabella1" ref="A8:M39" totalsRowShown="0" headerRowDxfId="9" dataDxfId="8" tableBorderDxfId="15">
  <autoFilter ref="A8:M39" xr:uid="{4B31138F-1CAA-433F-A921-C459F8E0C723}"/>
  <tableColumns count="13">
    <tableColumn id="1" xr3:uid="{DF6FA9ED-F79B-4153-BAC3-13B5E71A9128}" name="ID" dataDxfId="14"/>
    <tableColumn id="2" xr3:uid="{567B1969-EB8A-437B-9F46-DE6961F9A74F}" name="Data " dataDxfId="7"/>
    <tableColumn id="3" xr3:uid="{C58A1262-5E0F-46AB-A34F-7EBDBE66E511}" name="Mese" dataDxfId="13">
      <calculatedColumnFormula>+IF(Tabella1[[#This Row],[Data ]]="","",TEXT(B9,"mmmm"))</calculatedColumnFormula>
    </tableColumn>
    <tableColumn id="4" xr3:uid="{536BB782-A403-4915-A2C2-0F6AF3EB2188}" name="Ditta " dataDxfId="12">
      <calculatedColumnFormula>+IF(Tabella1[[#This Row],[Data ]]="","",$C$1)</calculatedColumnFormula>
    </tableColumn>
    <tableColumn id="5" xr3:uid="{AAF92E69-D327-4EA4-A03F-AFF11D41286C}" name="N° Contratto" dataDxfId="11">
      <calculatedColumnFormula>+IF(Tabella1[[#This Row],[Data ]]="","",$C$3)</calculatedColumnFormula>
    </tableColumn>
    <tableColumn id="6" xr3:uid="{605917DC-D12F-4C9E-A436-41E11480C954}" name="Area" dataDxfId="6"/>
    <tableColumn id="7" xr3:uid="{6C5020E4-B1CE-4452-8BDF-03802DDCF841}" name="Comune Ricerca Perdite" dataDxfId="5"/>
    <tableColumn id="8" xr3:uid="{F25FD57E-DF27-4846-8E6E-E09226511768}" name="N° km di analisi" dataDxfId="4"/>
    <tableColumn id="9" xr3:uid="{CDEC6D8A-D01B-4271-8366-410A8F3FF698}" name="Elenco via percorse [separate da un trattino -]" dataDxfId="3"/>
    <tableColumn id="10" xr3:uid="{4B619712-D9DE-40A8-8215-3AEDE0858055}" name="Tipo di prestazione" dataDxfId="2"/>
    <tableColumn id="11" xr3:uid="{074454E3-110D-4B36-8A59-6AACEB1D10B1}" name="Importo al netto dello sconto" dataDxfId="1">
      <calculatedColumnFormula>_xlfn.IFNA(VLOOKUP(Tabella1[[#This Row],[Tipo di prestazione]],EP!$A$3:$F$5,5,FALSE),"")</calculatedColumnFormula>
    </tableColumn>
    <tableColumn id="12" xr3:uid="{B29EA381-C89E-4CD2-857D-7A39631B2BEA}" name="Importo Sicurezza" dataDxfId="0">
      <calculatedColumnFormula>_xlfn.IFNA(VLOOKUP(Tabella1[[#This Row],[Tipo di prestazione]],EP!$A$3:$F$5,6,FALSE),"")</calculatedColumnFormula>
    </tableColumn>
    <tableColumn id="39" xr3:uid="{316D75E1-F152-46A0-997E-1C66962C723B}" name="TOTALE PRESTAZIONE" dataDxfId="10">
      <calculatedColumnFormula>+IFERROR(Tabella1[[#This Row],[Importo al netto dello sconto]]+Tabella1[[#This Row],[Importo Sicurezza]],"")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workbookViewId="0">
      <pane ySplit="8" topLeftCell="A9" activePane="bottomLeft" state="frozen"/>
      <selection pane="bottomLeft" activeCell="E3" sqref="E3"/>
    </sheetView>
  </sheetViews>
  <sheetFormatPr defaultColWidth="9.140625" defaultRowHeight="11.25" x14ac:dyDescent="0.2"/>
  <cols>
    <col min="1" max="1" width="4.5703125" style="21" customWidth="1"/>
    <col min="2" max="2" width="18.42578125" style="31" customWidth="1"/>
    <col min="3" max="3" width="14.7109375" style="31" customWidth="1"/>
    <col min="4" max="4" width="9.140625" style="21"/>
    <col min="5" max="5" width="12.5703125" style="21" customWidth="1"/>
    <col min="6" max="6" width="9.140625" style="21"/>
    <col min="7" max="7" width="24" style="21" customWidth="1"/>
    <col min="8" max="8" width="22.28515625" style="21" customWidth="1"/>
    <col min="9" max="9" width="46.140625" style="21" customWidth="1"/>
    <col min="10" max="10" width="20.28515625" style="21" customWidth="1"/>
    <col min="11" max="11" width="17.85546875" style="21" customWidth="1"/>
    <col min="12" max="12" width="14.42578125" style="21" customWidth="1"/>
    <col min="13" max="13" width="22.85546875" style="24" customWidth="1"/>
    <col min="14" max="14" width="12.7109375" style="21" customWidth="1"/>
    <col min="15" max="16384" width="9.140625" style="21"/>
  </cols>
  <sheetData>
    <row r="1" spans="1:13" x14ac:dyDescent="0.2">
      <c r="B1" s="22" t="s">
        <v>141</v>
      </c>
      <c r="C1" s="23" t="s">
        <v>162</v>
      </c>
      <c r="G1" s="24"/>
      <c r="H1" s="44" t="s">
        <v>166</v>
      </c>
      <c r="I1" s="44"/>
    </row>
    <row r="2" spans="1:13" x14ac:dyDescent="0.2">
      <c r="B2" s="26" t="s">
        <v>142</v>
      </c>
      <c r="C2" s="27">
        <v>0.15</v>
      </c>
      <c r="H2" s="44" t="s">
        <v>167</v>
      </c>
      <c r="I2" s="44"/>
    </row>
    <row r="3" spans="1:13" x14ac:dyDescent="0.2">
      <c r="B3" s="26" t="s">
        <v>153</v>
      </c>
      <c r="C3" s="28" t="s">
        <v>161</v>
      </c>
    </row>
    <row r="4" spans="1:13" x14ac:dyDescent="0.2">
      <c r="B4" s="26" t="s">
        <v>154</v>
      </c>
      <c r="C4" s="17"/>
      <c r="H4" s="25" t="s">
        <v>179</v>
      </c>
    </row>
    <row r="5" spans="1:13" ht="12" thickBot="1" x14ac:dyDescent="0.25">
      <c r="B5" s="29" t="s">
        <v>143</v>
      </c>
      <c r="C5" s="30" t="s">
        <v>160</v>
      </c>
      <c r="H5" s="25" t="s">
        <v>180</v>
      </c>
    </row>
    <row r="6" spans="1:13" ht="3.75" customHeight="1" x14ac:dyDescent="0.2">
      <c r="B6" s="24"/>
    </row>
    <row r="7" spans="1:13" ht="24.75" customHeight="1" thickBot="1" x14ac:dyDescent="0.25">
      <c r="M7" s="21"/>
    </row>
    <row r="8" spans="1:13" ht="22.5" customHeight="1" thickBot="1" x14ac:dyDescent="0.25">
      <c r="A8" s="32" t="s">
        <v>152</v>
      </c>
      <c r="B8" s="33" t="s">
        <v>0</v>
      </c>
      <c r="C8" s="33" t="s">
        <v>16</v>
      </c>
      <c r="D8" s="34" t="s">
        <v>1</v>
      </c>
      <c r="E8" s="35" t="s">
        <v>151</v>
      </c>
      <c r="F8" s="35" t="s">
        <v>22</v>
      </c>
      <c r="G8" s="35" t="s">
        <v>163</v>
      </c>
      <c r="H8" s="34" t="s">
        <v>164</v>
      </c>
      <c r="I8" s="34" t="s">
        <v>165</v>
      </c>
      <c r="J8" s="36" t="s">
        <v>176</v>
      </c>
      <c r="K8" s="34" t="s">
        <v>177</v>
      </c>
      <c r="L8" s="37" t="s">
        <v>178</v>
      </c>
      <c r="M8" s="38" t="s">
        <v>150</v>
      </c>
    </row>
    <row r="9" spans="1:13" x14ac:dyDescent="0.2">
      <c r="A9" s="39">
        <v>1</v>
      </c>
      <c r="B9" s="7"/>
      <c r="C9" s="39" t="str">
        <f>+IF(Tabella1[[#This Row],[Data ]]="","",TEXT(B9,"mmmm"))</f>
        <v/>
      </c>
      <c r="D9" s="40" t="str">
        <f>+IF(Tabella1[[#This Row],[Data ]]="","",$C$1)</f>
        <v/>
      </c>
      <c r="E9" s="39" t="str">
        <f>+IF(Tabella1[[#This Row],[Data ]]="","",$C$3)</f>
        <v/>
      </c>
      <c r="F9" s="6"/>
      <c r="G9" s="6"/>
      <c r="H9" s="8"/>
      <c r="I9" s="9"/>
      <c r="J9" s="9"/>
      <c r="K9" s="41" t="str">
        <f>_xlfn.IFNA(VLOOKUP(Tabella1[[#This Row],[Tipo di prestazione]],EP!$A$3:$F$5,5,FALSE),"")</f>
        <v/>
      </c>
      <c r="L9" s="39" t="str">
        <f>_xlfn.IFNA(VLOOKUP(Tabella1[[#This Row],[Tipo di prestazione]],EP!$A$3:$F$5,6,FALSE),"")</f>
        <v/>
      </c>
      <c r="M9" s="42" t="str">
        <f>+IFERROR(Tabella1[[#This Row],[Importo al netto dello sconto]]+Tabella1[[#This Row],[Importo Sicurezza]],"")</f>
        <v/>
      </c>
    </row>
    <row r="10" spans="1:13" x14ac:dyDescent="0.2">
      <c r="A10" s="43">
        <v>2</v>
      </c>
      <c r="B10" s="2"/>
      <c r="C10" s="39" t="str">
        <f>+IF(Tabella1[[#This Row],[Data ]]="","",TEXT(B10,"mmmm"))</f>
        <v/>
      </c>
      <c r="D10" s="40" t="str">
        <f>+IF(Tabella1[[#This Row],[Data ]]="","",$C$1)</f>
        <v/>
      </c>
      <c r="E10" s="39" t="str">
        <f>+IF(Tabella1[[#This Row],[Data ]]="","",$C$3)</f>
        <v/>
      </c>
      <c r="F10" s="3"/>
      <c r="G10" s="3"/>
      <c r="H10" s="4"/>
      <c r="I10" s="5"/>
      <c r="J10" s="9"/>
      <c r="K10" s="41" t="str">
        <f>_xlfn.IFNA(VLOOKUP(Tabella1[[#This Row],[Tipo di prestazione]],EP!$A$3:$F$5,5,FALSE),"")</f>
        <v/>
      </c>
      <c r="L10" s="39" t="str">
        <f>_xlfn.IFNA(VLOOKUP(Tabella1[[#This Row],[Tipo di prestazione]],EP!$A$3:$F$5,6,FALSE),"")</f>
        <v/>
      </c>
      <c r="M10" s="42" t="str">
        <f>+IFERROR(Tabella1[[#This Row],[Importo al netto dello sconto]]+Tabella1[[#This Row],[Importo Sicurezza]],"")</f>
        <v/>
      </c>
    </row>
    <row r="11" spans="1:13" x14ac:dyDescent="0.2">
      <c r="A11" s="43">
        <v>3</v>
      </c>
      <c r="B11" s="2"/>
      <c r="C11" s="39" t="str">
        <f>+IF(Tabella1[[#This Row],[Data ]]="","",TEXT(B11,"mmmm"))</f>
        <v/>
      </c>
      <c r="D11" s="40" t="str">
        <f>+IF(Tabella1[[#This Row],[Data ]]="","",$C$1)</f>
        <v/>
      </c>
      <c r="E11" s="39" t="str">
        <f>+IF(Tabella1[[#This Row],[Data ]]="","",$C$3)</f>
        <v/>
      </c>
      <c r="F11" s="3"/>
      <c r="G11" s="3"/>
      <c r="H11" s="4"/>
      <c r="I11" s="5"/>
      <c r="J11" s="9"/>
      <c r="K11" s="41" t="str">
        <f>_xlfn.IFNA(VLOOKUP(Tabella1[[#This Row],[Tipo di prestazione]],EP!$A$3:$F$5,5,FALSE),"")</f>
        <v/>
      </c>
      <c r="L11" s="39" t="str">
        <f>_xlfn.IFNA(VLOOKUP(Tabella1[[#This Row],[Tipo di prestazione]],EP!$A$3:$F$5,6,FALSE),"")</f>
        <v/>
      </c>
      <c r="M11" s="42" t="str">
        <f>+IFERROR(Tabella1[[#This Row],[Importo al netto dello sconto]]+Tabella1[[#This Row],[Importo Sicurezza]],"")</f>
        <v/>
      </c>
    </row>
    <row r="12" spans="1:13" x14ac:dyDescent="0.2">
      <c r="A12" s="43">
        <v>4</v>
      </c>
      <c r="B12" s="2"/>
      <c r="C12" s="39" t="str">
        <f>+IF(Tabella1[[#This Row],[Data ]]="","",TEXT(B12,"mmmm"))</f>
        <v/>
      </c>
      <c r="D12" s="40" t="str">
        <f>+IF(Tabella1[[#This Row],[Data ]]="","",$C$1)</f>
        <v/>
      </c>
      <c r="E12" s="39" t="str">
        <f>+IF(Tabella1[[#This Row],[Data ]]="","",$C$3)</f>
        <v/>
      </c>
      <c r="F12" s="3"/>
      <c r="G12" s="3"/>
      <c r="H12" s="4"/>
      <c r="I12" s="5"/>
      <c r="J12" s="9"/>
      <c r="K12" s="41" t="str">
        <f>_xlfn.IFNA(VLOOKUP(Tabella1[[#This Row],[Tipo di prestazione]],EP!$A$3:$F$5,5,FALSE),"")</f>
        <v/>
      </c>
      <c r="L12" s="39" t="str">
        <f>_xlfn.IFNA(VLOOKUP(Tabella1[[#This Row],[Tipo di prestazione]],EP!$A$3:$F$5,6,FALSE),"")</f>
        <v/>
      </c>
      <c r="M12" s="42" t="str">
        <f>+IFERROR(Tabella1[[#This Row],[Importo al netto dello sconto]]+Tabella1[[#This Row],[Importo Sicurezza]],"")</f>
        <v/>
      </c>
    </row>
    <row r="13" spans="1:13" x14ac:dyDescent="0.2">
      <c r="A13" s="43">
        <v>5</v>
      </c>
      <c r="B13" s="2"/>
      <c r="C13" s="39" t="str">
        <f>+IF(Tabella1[[#This Row],[Data ]]="","",TEXT(B13,"mmmm"))</f>
        <v/>
      </c>
      <c r="D13" s="40" t="str">
        <f>+IF(Tabella1[[#This Row],[Data ]]="","",$C$1)</f>
        <v/>
      </c>
      <c r="E13" s="39" t="str">
        <f>+IF(Tabella1[[#This Row],[Data ]]="","",$C$3)</f>
        <v/>
      </c>
      <c r="F13" s="3"/>
      <c r="G13" s="3"/>
      <c r="H13" s="4"/>
      <c r="I13" s="5"/>
      <c r="J13" s="9"/>
      <c r="K13" s="41" t="str">
        <f>_xlfn.IFNA(VLOOKUP(Tabella1[[#This Row],[Tipo di prestazione]],EP!$A$3:$F$5,5,FALSE),"")</f>
        <v/>
      </c>
      <c r="L13" s="39" t="str">
        <f>_xlfn.IFNA(VLOOKUP(Tabella1[[#This Row],[Tipo di prestazione]],EP!$A$3:$F$5,6,FALSE),"")</f>
        <v/>
      </c>
      <c r="M13" s="42" t="str">
        <f>+IFERROR(Tabella1[[#This Row],[Importo al netto dello sconto]]+Tabella1[[#This Row],[Importo Sicurezza]],"")</f>
        <v/>
      </c>
    </row>
    <row r="14" spans="1:13" x14ac:dyDescent="0.2">
      <c r="A14" s="43">
        <v>6</v>
      </c>
      <c r="B14" s="2"/>
      <c r="C14" s="39" t="str">
        <f>+IF(Tabella1[[#This Row],[Data ]]="","",TEXT(B14,"mmmm"))</f>
        <v/>
      </c>
      <c r="D14" s="40" t="str">
        <f>+IF(Tabella1[[#This Row],[Data ]]="","",$C$1)</f>
        <v/>
      </c>
      <c r="E14" s="39" t="str">
        <f>+IF(Tabella1[[#This Row],[Data ]]="","",$C$3)</f>
        <v/>
      </c>
      <c r="F14" s="3"/>
      <c r="G14" s="3"/>
      <c r="H14" s="4"/>
      <c r="I14" s="5"/>
      <c r="J14" s="9"/>
      <c r="K14" s="41" t="str">
        <f>_xlfn.IFNA(VLOOKUP(Tabella1[[#This Row],[Tipo di prestazione]],EP!$A$3:$F$5,5,FALSE),"")</f>
        <v/>
      </c>
      <c r="L14" s="39" t="str">
        <f>_xlfn.IFNA(VLOOKUP(Tabella1[[#This Row],[Tipo di prestazione]],EP!$A$3:$F$5,6,FALSE),"")</f>
        <v/>
      </c>
      <c r="M14" s="42" t="str">
        <f>+IFERROR(Tabella1[[#This Row],[Importo al netto dello sconto]]+Tabella1[[#This Row],[Importo Sicurezza]],"")</f>
        <v/>
      </c>
    </row>
    <row r="15" spans="1:13" x14ac:dyDescent="0.2">
      <c r="A15" s="43">
        <v>7</v>
      </c>
      <c r="B15" s="2"/>
      <c r="C15" s="39" t="str">
        <f>+IF(Tabella1[[#This Row],[Data ]]="","",TEXT(B15,"mmmm"))</f>
        <v/>
      </c>
      <c r="D15" s="40" t="str">
        <f>+IF(Tabella1[[#This Row],[Data ]]="","",$C$1)</f>
        <v/>
      </c>
      <c r="E15" s="39" t="str">
        <f>+IF(Tabella1[[#This Row],[Data ]]="","",$C$3)</f>
        <v/>
      </c>
      <c r="F15" s="3"/>
      <c r="G15" s="3"/>
      <c r="H15" s="4"/>
      <c r="I15" s="5"/>
      <c r="J15" s="9"/>
      <c r="K15" s="41" t="str">
        <f>_xlfn.IFNA(VLOOKUP(Tabella1[[#This Row],[Tipo di prestazione]],EP!$A$3:$F$5,5,FALSE),"")</f>
        <v/>
      </c>
      <c r="L15" s="39" t="str">
        <f>_xlfn.IFNA(VLOOKUP(Tabella1[[#This Row],[Tipo di prestazione]],EP!$A$3:$F$5,6,FALSE),"")</f>
        <v/>
      </c>
      <c r="M15" s="42" t="str">
        <f>+IFERROR(Tabella1[[#This Row],[Importo al netto dello sconto]]+Tabella1[[#This Row],[Importo Sicurezza]],"")</f>
        <v/>
      </c>
    </row>
    <row r="16" spans="1:13" x14ac:dyDescent="0.2">
      <c r="A16" s="43">
        <v>8</v>
      </c>
      <c r="B16" s="2"/>
      <c r="C16" s="39" t="str">
        <f>+IF(Tabella1[[#This Row],[Data ]]="","",TEXT(B16,"mmmm"))</f>
        <v/>
      </c>
      <c r="D16" s="40" t="str">
        <f>+IF(Tabella1[[#This Row],[Data ]]="","",$C$1)</f>
        <v/>
      </c>
      <c r="E16" s="39" t="str">
        <f>+IF(Tabella1[[#This Row],[Data ]]="","",$C$3)</f>
        <v/>
      </c>
      <c r="F16" s="3"/>
      <c r="G16" s="3"/>
      <c r="H16" s="4"/>
      <c r="I16" s="5"/>
      <c r="J16" s="9"/>
      <c r="K16" s="41" t="str">
        <f>_xlfn.IFNA(VLOOKUP(Tabella1[[#This Row],[Tipo di prestazione]],EP!$A$3:$F$5,5,FALSE),"")</f>
        <v/>
      </c>
      <c r="L16" s="39" t="str">
        <f>_xlfn.IFNA(VLOOKUP(Tabella1[[#This Row],[Tipo di prestazione]],EP!$A$3:$F$5,6,FALSE),"")</f>
        <v/>
      </c>
      <c r="M16" s="42" t="str">
        <f>+IFERROR(Tabella1[[#This Row],[Importo al netto dello sconto]]+Tabella1[[#This Row],[Importo Sicurezza]],"")</f>
        <v/>
      </c>
    </row>
    <row r="17" spans="1:13" x14ac:dyDescent="0.2">
      <c r="A17" s="43">
        <v>9</v>
      </c>
      <c r="B17" s="2"/>
      <c r="C17" s="39" t="str">
        <f>+IF(Tabella1[[#This Row],[Data ]]="","",TEXT(B17,"mmmm"))</f>
        <v/>
      </c>
      <c r="D17" s="40" t="str">
        <f>+IF(Tabella1[[#This Row],[Data ]]="","",$C$1)</f>
        <v/>
      </c>
      <c r="E17" s="39" t="str">
        <f>+IF(Tabella1[[#This Row],[Data ]]="","",$C$3)</f>
        <v/>
      </c>
      <c r="F17" s="3"/>
      <c r="G17" s="3"/>
      <c r="H17" s="4"/>
      <c r="I17" s="5"/>
      <c r="J17" s="9"/>
      <c r="K17" s="41" t="str">
        <f>_xlfn.IFNA(VLOOKUP(Tabella1[[#This Row],[Tipo di prestazione]],EP!$A$3:$F$5,5,FALSE),"")</f>
        <v/>
      </c>
      <c r="L17" s="39" t="str">
        <f>_xlfn.IFNA(VLOOKUP(Tabella1[[#This Row],[Tipo di prestazione]],EP!$A$3:$F$5,6,FALSE),"")</f>
        <v/>
      </c>
      <c r="M17" s="42" t="str">
        <f>+IFERROR(Tabella1[[#This Row],[Importo al netto dello sconto]]+Tabella1[[#This Row],[Importo Sicurezza]],"")</f>
        <v/>
      </c>
    </row>
    <row r="18" spans="1:13" x14ac:dyDescent="0.2">
      <c r="A18" s="43">
        <v>10</v>
      </c>
      <c r="B18" s="2"/>
      <c r="C18" s="39" t="str">
        <f>+IF(Tabella1[[#This Row],[Data ]]="","",TEXT(B18,"mmmm"))</f>
        <v/>
      </c>
      <c r="D18" s="40" t="str">
        <f>+IF(Tabella1[[#This Row],[Data ]]="","",$C$1)</f>
        <v/>
      </c>
      <c r="E18" s="39" t="str">
        <f>+IF(Tabella1[[#This Row],[Data ]]="","",$C$3)</f>
        <v/>
      </c>
      <c r="F18" s="3"/>
      <c r="G18" s="3"/>
      <c r="H18" s="4"/>
      <c r="I18" s="5"/>
      <c r="J18" s="9"/>
      <c r="K18" s="41" t="str">
        <f>_xlfn.IFNA(VLOOKUP(Tabella1[[#This Row],[Tipo di prestazione]],EP!$A$3:$F$5,5,FALSE),"")</f>
        <v/>
      </c>
      <c r="L18" s="39" t="str">
        <f>_xlfn.IFNA(VLOOKUP(Tabella1[[#This Row],[Tipo di prestazione]],EP!$A$3:$F$5,6,FALSE),"")</f>
        <v/>
      </c>
      <c r="M18" s="42" t="str">
        <f>+IFERROR(Tabella1[[#This Row],[Importo al netto dello sconto]]+Tabella1[[#This Row],[Importo Sicurezza]],"")</f>
        <v/>
      </c>
    </row>
    <row r="19" spans="1:13" x14ac:dyDescent="0.2">
      <c r="A19" s="43">
        <v>11</v>
      </c>
      <c r="B19" s="2"/>
      <c r="C19" s="39" t="str">
        <f>+IF(Tabella1[[#This Row],[Data ]]="","",TEXT(B19,"mmmm"))</f>
        <v/>
      </c>
      <c r="D19" s="40" t="str">
        <f>+IF(Tabella1[[#This Row],[Data ]]="","",$C$1)</f>
        <v/>
      </c>
      <c r="E19" s="39" t="str">
        <f>+IF(Tabella1[[#This Row],[Data ]]="","",$C$3)</f>
        <v/>
      </c>
      <c r="F19" s="3"/>
      <c r="G19" s="3"/>
      <c r="H19" s="4"/>
      <c r="I19" s="5"/>
      <c r="J19" s="9"/>
      <c r="K19" s="41" t="str">
        <f>_xlfn.IFNA(VLOOKUP(Tabella1[[#This Row],[Tipo di prestazione]],EP!$A$3:$F$5,5,FALSE),"")</f>
        <v/>
      </c>
      <c r="L19" s="39" t="str">
        <f>_xlfn.IFNA(VLOOKUP(Tabella1[[#This Row],[Tipo di prestazione]],EP!$A$3:$F$5,6,FALSE),"")</f>
        <v/>
      </c>
      <c r="M19" s="42" t="str">
        <f>+IFERROR(Tabella1[[#This Row],[Importo al netto dello sconto]]+Tabella1[[#This Row],[Importo Sicurezza]],"")</f>
        <v/>
      </c>
    </row>
    <row r="20" spans="1:13" x14ac:dyDescent="0.2">
      <c r="A20" s="43">
        <v>12</v>
      </c>
      <c r="B20" s="2"/>
      <c r="C20" s="39" t="str">
        <f>+IF(Tabella1[[#This Row],[Data ]]="","",TEXT(B20,"mmmm"))</f>
        <v/>
      </c>
      <c r="D20" s="40" t="str">
        <f>+IF(Tabella1[[#This Row],[Data ]]="","",$C$1)</f>
        <v/>
      </c>
      <c r="E20" s="39" t="str">
        <f>+IF(Tabella1[[#This Row],[Data ]]="","",$C$3)</f>
        <v/>
      </c>
      <c r="F20" s="3"/>
      <c r="G20" s="3"/>
      <c r="H20" s="4"/>
      <c r="I20" s="5"/>
      <c r="J20" s="9"/>
      <c r="K20" s="41" t="str">
        <f>_xlfn.IFNA(VLOOKUP(Tabella1[[#This Row],[Tipo di prestazione]],EP!$A$3:$F$5,5,FALSE),"")</f>
        <v/>
      </c>
      <c r="L20" s="39" t="str">
        <f>_xlfn.IFNA(VLOOKUP(Tabella1[[#This Row],[Tipo di prestazione]],EP!$A$3:$F$5,6,FALSE),"")</f>
        <v/>
      </c>
      <c r="M20" s="42" t="str">
        <f>+IFERROR(Tabella1[[#This Row],[Importo al netto dello sconto]]+Tabella1[[#This Row],[Importo Sicurezza]],"")</f>
        <v/>
      </c>
    </row>
    <row r="21" spans="1:13" x14ac:dyDescent="0.2">
      <c r="A21" s="43">
        <v>13</v>
      </c>
      <c r="B21" s="2"/>
      <c r="C21" s="39" t="str">
        <f>+IF(Tabella1[[#This Row],[Data ]]="","",TEXT(B21,"mmmm"))</f>
        <v/>
      </c>
      <c r="D21" s="40" t="str">
        <f>+IF(Tabella1[[#This Row],[Data ]]="","",$C$1)</f>
        <v/>
      </c>
      <c r="E21" s="39" t="str">
        <f>+IF(Tabella1[[#This Row],[Data ]]="","",$C$3)</f>
        <v/>
      </c>
      <c r="F21" s="3"/>
      <c r="G21" s="3"/>
      <c r="H21" s="4"/>
      <c r="I21" s="5"/>
      <c r="J21" s="9"/>
      <c r="K21" s="41" t="str">
        <f>_xlfn.IFNA(VLOOKUP(Tabella1[[#This Row],[Tipo di prestazione]],EP!$A$3:$F$5,5,FALSE),"")</f>
        <v/>
      </c>
      <c r="L21" s="39" t="str">
        <f>_xlfn.IFNA(VLOOKUP(Tabella1[[#This Row],[Tipo di prestazione]],EP!$A$3:$F$5,6,FALSE),"")</f>
        <v/>
      </c>
      <c r="M21" s="42" t="str">
        <f>+IFERROR(Tabella1[[#This Row],[Importo al netto dello sconto]]+Tabella1[[#This Row],[Importo Sicurezza]],"")</f>
        <v/>
      </c>
    </row>
    <row r="22" spans="1:13" x14ac:dyDescent="0.2">
      <c r="A22" s="43">
        <v>14</v>
      </c>
      <c r="B22" s="2"/>
      <c r="C22" s="39" t="str">
        <f>+IF(Tabella1[[#This Row],[Data ]]="","",TEXT(B22,"mmmm"))</f>
        <v/>
      </c>
      <c r="D22" s="40" t="str">
        <f>+IF(Tabella1[[#This Row],[Data ]]="","",$C$1)</f>
        <v/>
      </c>
      <c r="E22" s="39" t="str">
        <f>+IF(Tabella1[[#This Row],[Data ]]="","",$C$3)</f>
        <v/>
      </c>
      <c r="F22" s="3"/>
      <c r="G22" s="3"/>
      <c r="H22" s="4"/>
      <c r="I22" s="5"/>
      <c r="J22" s="9"/>
      <c r="K22" s="41" t="str">
        <f>_xlfn.IFNA(VLOOKUP(Tabella1[[#This Row],[Tipo di prestazione]],EP!$A$3:$F$5,5,FALSE),"")</f>
        <v/>
      </c>
      <c r="L22" s="39" t="str">
        <f>_xlfn.IFNA(VLOOKUP(Tabella1[[#This Row],[Tipo di prestazione]],EP!$A$3:$F$5,6,FALSE),"")</f>
        <v/>
      </c>
      <c r="M22" s="42" t="str">
        <f>+IFERROR(Tabella1[[#This Row],[Importo al netto dello sconto]]+Tabella1[[#This Row],[Importo Sicurezza]],"")</f>
        <v/>
      </c>
    </row>
    <row r="23" spans="1:13" x14ac:dyDescent="0.2">
      <c r="A23" s="43">
        <v>15</v>
      </c>
      <c r="B23" s="2"/>
      <c r="C23" s="39" t="str">
        <f>+IF(Tabella1[[#This Row],[Data ]]="","",TEXT(B23,"mmmm"))</f>
        <v/>
      </c>
      <c r="D23" s="40" t="str">
        <f>+IF(Tabella1[[#This Row],[Data ]]="","",$C$1)</f>
        <v/>
      </c>
      <c r="E23" s="39" t="str">
        <f>+IF(Tabella1[[#This Row],[Data ]]="","",$C$3)</f>
        <v/>
      </c>
      <c r="F23" s="3"/>
      <c r="G23" s="3"/>
      <c r="H23" s="4"/>
      <c r="I23" s="5"/>
      <c r="J23" s="9"/>
      <c r="K23" s="41" t="str">
        <f>_xlfn.IFNA(VLOOKUP(Tabella1[[#This Row],[Tipo di prestazione]],EP!$A$3:$F$5,5,FALSE),"")</f>
        <v/>
      </c>
      <c r="L23" s="39" t="str">
        <f>_xlfn.IFNA(VLOOKUP(Tabella1[[#This Row],[Tipo di prestazione]],EP!$A$3:$F$5,6,FALSE),"")</f>
        <v/>
      </c>
      <c r="M23" s="42" t="str">
        <f>+IFERROR(Tabella1[[#This Row],[Importo al netto dello sconto]]+Tabella1[[#This Row],[Importo Sicurezza]],"")</f>
        <v/>
      </c>
    </row>
    <row r="24" spans="1:13" x14ac:dyDescent="0.2">
      <c r="A24" s="43">
        <v>16</v>
      </c>
      <c r="B24" s="2"/>
      <c r="C24" s="39" t="str">
        <f>+IF(Tabella1[[#This Row],[Data ]]="","",TEXT(B24,"mmmm"))</f>
        <v/>
      </c>
      <c r="D24" s="40" t="str">
        <f>+IF(Tabella1[[#This Row],[Data ]]="","",$C$1)</f>
        <v/>
      </c>
      <c r="E24" s="39" t="str">
        <f>+IF(Tabella1[[#This Row],[Data ]]="","",$C$3)</f>
        <v/>
      </c>
      <c r="F24" s="3"/>
      <c r="G24" s="3"/>
      <c r="H24" s="4"/>
      <c r="I24" s="5"/>
      <c r="J24" s="9"/>
      <c r="K24" s="41" t="str">
        <f>_xlfn.IFNA(VLOOKUP(Tabella1[[#This Row],[Tipo di prestazione]],EP!$A$3:$F$5,5,FALSE),"")</f>
        <v/>
      </c>
      <c r="L24" s="39" t="str">
        <f>_xlfn.IFNA(VLOOKUP(Tabella1[[#This Row],[Tipo di prestazione]],EP!$A$3:$F$5,6,FALSE),"")</f>
        <v/>
      </c>
      <c r="M24" s="42" t="str">
        <f>+IFERROR(Tabella1[[#This Row],[Importo al netto dello sconto]]+Tabella1[[#This Row],[Importo Sicurezza]],"")</f>
        <v/>
      </c>
    </row>
    <row r="25" spans="1:13" x14ac:dyDescent="0.2">
      <c r="A25" s="43">
        <v>17</v>
      </c>
      <c r="B25" s="2"/>
      <c r="C25" s="39" t="str">
        <f>+IF(Tabella1[[#This Row],[Data ]]="","",TEXT(B25,"mmmm"))</f>
        <v/>
      </c>
      <c r="D25" s="40" t="str">
        <f>+IF(Tabella1[[#This Row],[Data ]]="","",$C$1)</f>
        <v/>
      </c>
      <c r="E25" s="39" t="str">
        <f>+IF(Tabella1[[#This Row],[Data ]]="","",$C$3)</f>
        <v/>
      </c>
      <c r="F25" s="3"/>
      <c r="G25" s="3"/>
      <c r="H25" s="4"/>
      <c r="I25" s="5"/>
      <c r="J25" s="9"/>
      <c r="K25" s="41" t="str">
        <f>_xlfn.IFNA(VLOOKUP(Tabella1[[#This Row],[Tipo di prestazione]],EP!$A$3:$F$5,5,FALSE),"")</f>
        <v/>
      </c>
      <c r="L25" s="39" t="str">
        <f>_xlfn.IFNA(VLOOKUP(Tabella1[[#This Row],[Tipo di prestazione]],EP!$A$3:$F$5,6,FALSE),"")</f>
        <v/>
      </c>
      <c r="M25" s="42" t="str">
        <f>+IFERROR(Tabella1[[#This Row],[Importo al netto dello sconto]]+Tabella1[[#This Row],[Importo Sicurezza]],"")</f>
        <v/>
      </c>
    </row>
    <row r="26" spans="1:13" x14ac:dyDescent="0.2">
      <c r="A26" s="43">
        <v>18</v>
      </c>
      <c r="B26" s="2"/>
      <c r="C26" s="39" t="str">
        <f>+IF(Tabella1[[#This Row],[Data ]]="","",TEXT(B26,"mmmm"))</f>
        <v/>
      </c>
      <c r="D26" s="40" t="str">
        <f>+IF(Tabella1[[#This Row],[Data ]]="","",$C$1)</f>
        <v/>
      </c>
      <c r="E26" s="39" t="str">
        <f>+IF(Tabella1[[#This Row],[Data ]]="","",$C$3)</f>
        <v/>
      </c>
      <c r="F26" s="3"/>
      <c r="G26" s="3"/>
      <c r="H26" s="4"/>
      <c r="I26" s="5"/>
      <c r="J26" s="9"/>
      <c r="K26" s="41" t="str">
        <f>_xlfn.IFNA(VLOOKUP(Tabella1[[#This Row],[Tipo di prestazione]],EP!$A$3:$F$5,5,FALSE),"")</f>
        <v/>
      </c>
      <c r="L26" s="39" t="str">
        <f>_xlfn.IFNA(VLOOKUP(Tabella1[[#This Row],[Tipo di prestazione]],EP!$A$3:$F$5,6,FALSE),"")</f>
        <v/>
      </c>
      <c r="M26" s="42" t="str">
        <f>+IFERROR(Tabella1[[#This Row],[Importo al netto dello sconto]]+Tabella1[[#This Row],[Importo Sicurezza]],"")</f>
        <v/>
      </c>
    </row>
    <row r="27" spans="1:13" x14ac:dyDescent="0.2">
      <c r="A27" s="43">
        <v>19</v>
      </c>
      <c r="B27" s="2"/>
      <c r="C27" s="39" t="str">
        <f>+IF(Tabella1[[#This Row],[Data ]]="","",TEXT(B27,"mmmm"))</f>
        <v/>
      </c>
      <c r="D27" s="40" t="str">
        <f>+IF(Tabella1[[#This Row],[Data ]]="","",$C$1)</f>
        <v/>
      </c>
      <c r="E27" s="39" t="str">
        <f>+IF(Tabella1[[#This Row],[Data ]]="","",$C$3)</f>
        <v/>
      </c>
      <c r="F27" s="3"/>
      <c r="G27" s="3"/>
      <c r="H27" s="4"/>
      <c r="I27" s="5"/>
      <c r="J27" s="9"/>
      <c r="K27" s="41" t="str">
        <f>_xlfn.IFNA(VLOOKUP(Tabella1[[#This Row],[Tipo di prestazione]],EP!$A$3:$F$5,5,FALSE),"")</f>
        <v/>
      </c>
      <c r="L27" s="39" t="str">
        <f>_xlfn.IFNA(VLOOKUP(Tabella1[[#This Row],[Tipo di prestazione]],EP!$A$3:$F$5,6,FALSE),"")</f>
        <v/>
      </c>
      <c r="M27" s="42" t="str">
        <f>+IFERROR(Tabella1[[#This Row],[Importo al netto dello sconto]]+Tabella1[[#This Row],[Importo Sicurezza]],"")</f>
        <v/>
      </c>
    </row>
    <row r="28" spans="1:13" x14ac:dyDescent="0.2">
      <c r="A28" s="43">
        <v>20</v>
      </c>
      <c r="B28" s="2"/>
      <c r="C28" s="39" t="str">
        <f>+IF(Tabella1[[#This Row],[Data ]]="","",TEXT(B28,"mmmm"))</f>
        <v/>
      </c>
      <c r="D28" s="40" t="str">
        <f>+IF(Tabella1[[#This Row],[Data ]]="","",$C$1)</f>
        <v/>
      </c>
      <c r="E28" s="39" t="str">
        <f>+IF(Tabella1[[#This Row],[Data ]]="","",$C$3)</f>
        <v/>
      </c>
      <c r="F28" s="3"/>
      <c r="G28" s="3"/>
      <c r="H28" s="4"/>
      <c r="I28" s="5"/>
      <c r="J28" s="9"/>
      <c r="K28" s="41" t="str">
        <f>_xlfn.IFNA(VLOOKUP(Tabella1[[#This Row],[Tipo di prestazione]],EP!$A$3:$F$5,5,FALSE),"")</f>
        <v/>
      </c>
      <c r="L28" s="39" t="str">
        <f>_xlfn.IFNA(VLOOKUP(Tabella1[[#This Row],[Tipo di prestazione]],EP!$A$3:$F$5,6,FALSE),"")</f>
        <v/>
      </c>
      <c r="M28" s="42" t="str">
        <f>+IFERROR(Tabella1[[#This Row],[Importo al netto dello sconto]]+Tabella1[[#This Row],[Importo Sicurezza]],"")</f>
        <v/>
      </c>
    </row>
    <row r="29" spans="1:13" x14ac:dyDescent="0.2">
      <c r="A29" s="43">
        <v>21</v>
      </c>
      <c r="B29" s="2"/>
      <c r="C29" s="39" t="str">
        <f>+IF(Tabella1[[#This Row],[Data ]]="","",TEXT(B29,"mmmm"))</f>
        <v/>
      </c>
      <c r="D29" s="40" t="str">
        <f>+IF(Tabella1[[#This Row],[Data ]]="","",$C$1)</f>
        <v/>
      </c>
      <c r="E29" s="39" t="str">
        <f>+IF(Tabella1[[#This Row],[Data ]]="","",$C$3)</f>
        <v/>
      </c>
      <c r="F29" s="3"/>
      <c r="G29" s="3"/>
      <c r="H29" s="4"/>
      <c r="I29" s="5"/>
      <c r="J29" s="9"/>
      <c r="K29" s="41" t="str">
        <f>_xlfn.IFNA(VLOOKUP(Tabella1[[#This Row],[Tipo di prestazione]],EP!$A$3:$F$5,5,FALSE),"")</f>
        <v/>
      </c>
      <c r="L29" s="39" t="str">
        <f>_xlfn.IFNA(VLOOKUP(Tabella1[[#This Row],[Tipo di prestazione]],EP!$A$3:$F$5,6,FALSE),"")</f>
        <v/>
      </c>
      <c r="M29" s="42" t="str">
        <f>+IFERROR(Tabella1[[#This Row],[Importo al netto dello sconto]]+Tabella1[[#This Row],[Importo Sicurezza]],"")</f>
        <v/>
      </c>
    </row>
    <row r="30" spans="1:13" x14ac:dyDescent="0.2">
      <c r="A30" s="43">
        <v>22</v>
      </c>
      <c r="B30" s="2"/>
      <c r="C30" s="39" t="str">
        <f>+IF(Tabella1[[#This Row],[Data ]]="","",TEXT(B30,"mmmm"))</f>
        <v/>
      </c>
      <c r="D30" s="40" t="str">
        <f>+IF(Tabella1[[#This Row],[Data ]]="","",$C$1)</f>
        <v/>
      </c>
      <c r="E30" s="39" t="str">
        <f>+IF(Tabella1[[#This Row],[Data ]]="","",$C$3)</f>
        <v/>
      </c>
      <c r="F30" s="3"/>
      <c r="G30" s="3"/>
      <c r="H30" s="4"/>
      <c r="I30" s="5"/>
      <c r="J30" s="9"/>
      <c r="K30" s="41" t="str">
        <f>_xlfn.IFNA(VLOOKUP(Tabella1[[#This Row],[Tipo di prestazione]],EP!$A$3:$F$5,5,FALSE),"")</f>
        <v/>
      </c>
      <c r="L30" s="39" t="str">
        <f>_xlfn.IFNA(VLOOKUP(Tabella1[[#This Row],[Tipo di prestazione]],EP!$A$3:$F$5,6,FALSE),"")</f>
        <v/>
      </c>
      <c r="M30" s="42" t="str">
        <f>+IFERROR(Tabella1[[#This Row],[Importo al netto dello sconto]]+Tabella1[[#This Row],[Importo Sicurezza]],"")</f>
        <v/>
      </c>
    </row>
    <row r="31" spans="1:13" x14ac:dyDescent="0.2">
      <c r="A31" s="43">
        <v>23</v>
      </c>
      <c r="B31" s="2"/>
      <c r="C31" s="39" t="str">
        <f>+IF(Tabella1[[#This Row],[Data ]]="","",TEXT(B31,"mmmm"))</f>
        <v/>
      </c>
      <c r="D31" s="40" t="str">
        <f>+IF(Tabella1[[#This Row],[Data ]]="","",$C$1)</f>
        <v/>
      </c>
      <c r="E31" s="39" t="str">
        <f>+IF(Tabella1[[#This Row],[Data ]]="","",$C$3)</f>
        <v/>
      </c>
      <c r="F31" s="3"/>
      <c r="G31" s="3"/>
      <c r="H31" s="4"/>
      <c r="I31" s="5"/>
      <c r="J31" s="9"/>
      <c r="K31" s="41" t="str">
        <f>_xlfn.IFNA(VLOOKUP(Tabella1[[#This Row],[Tipo di prestazione]],EP!$A$3:$F$5,5,FALSE),"")</f>
        <v/>
      </c>
      <c r="L31" s="39" t="str">
        <f>_xlfn.IFNA(VLOOKUP(Tabella1[[#This Row],[Tipo di prestazione]],EP!$A$3:$F$5,6,FALSE),"")</f>
        <v/>
      </c>
      <c r="M31" s="42" t="str">
        <f>+IFERROR(Tabella1[[#This Row],[Importo al netto dello sconto]]+Tabella1[[#This Row],[Importo Sicurezza]],"")</f>
        <v/>
      </c>
    </row>
    <row r="32" spans="1:13" x14ac:dyDescent="0.2">
      <c r="A32" s="43">
        <v>24</v>
      </c>
      <c r="B32" s="2"/>
      <c r="C32" s="39" t="str">
        <f>+IF(Tabella1[[#This Row],[Data ]]="","",TEXT(B32,"mmmm"))</f>
        <v/>
      </c>
      <c r="D32" s="40" t="str">
        <f>+IF(Tabella1[[#This Row],[Data ]]="","",$C$1)</f>
        <v/>
      </c>
      <c r="E32" s="39" t="str">
        <f>+IF(Tabella1[[#This Row],[Data ]]="","",$C$3)</f>
        <v/>
      </c>
      <c r="F32" s="3"/>
      <c r="G32" s="3"/>
      <c r="H32" s="4"/>
      <c r="I32" s="5"/>
      <c r="J32" s="9"/>
      <c r="K32" s="41" t="str">
        <f>_xlfn.IFNA(VLOOKUP(Tabella1[[#This Row],[Tipo di prestazione]],EP!$A$3:$F$5,5,FALSE),"")</f>
        <v/>
      </c>
      <c r="L32" s="39" t="str">
        <f>_xlfn.IFNA(VLOOKUP(Tabella1[[#This Row],[Tipo di prestazione]],EP!$A$3:$F$5,6,FALSE),"")</f>
        <v/>
      </c>
      <c r="M32" s="42" t="str">
        <f>+IFERROR(Tabella1[[#This Row],[Importo al netto dello sconto]]+Tabella1[[#This Row],[Importo Sicurezza]],"")</f>
        <v/>
      </c>
    </row>
    <row r="33" spans="1:13" x14ac:dyDescent="0.2">
      <c r="A33" s="43">
        <v>25</v>
      </c>
      <c r="B33" s="2"/>
      <c r="C33" s="39" t="str">
        <f>+IF(Tabella1[[#This Row],[Data ]]="","",TEXT(B33,"mmmm"))</f>
        <v/>
      </c>
      <c r="D33" s="40" t="str">
        <f>+IF(Tabella1[[#This Row],[Data ]]="","",$C$1)</f>
        <v/>
      </c>
      <c r="E33" s="39" t="str">
        <f>+IF(Tabella1[[#This Row],[Data ]]="","",$C$3)</f>
        <v/>
      </c>
      <c r="F33" s="3"/>
      <c r="G33" s="3"/>
      <c r="H33" s="4"/>
      <c r="I33" s="5"/>
      <c r="J33" s="9"/>
      <c r="K33" s="41" t="str">
        <f>_xlfn.IFNA(VLOOKUP(Tabella1[[#This Row],[Tipo di prestazione]],EP!$A$3:$F$5,5,FALSE),"")</f>
        <v/>
      </c>
      <c r="L33" s="39" t="str">
        <f>_xlfn.IFNA(VLOOKUP(Tabella1[[#This Row],[Tipo di prestazione]],EP!$A$3:$F$5,6,FALSE),"")</f>
        <v/>
      </c>
      <c r="M33" s="42" t="str">
        <f>+IFERROR(Tabella1[[#This Row],[Importo al netto dello sconto]]+Tabella1[[#This Row],[Importo Sicurezza]],"")</f>
        <v/>
      </c>
    </row>
    <row r="34" spans="1:13" x14ac:dyDescent="0.2">
      <c r="A34" s="43">
        <v>26</v>
      </c>
      <c r="B34" s="2"/>
      <c r="C34" s="39" t="str">
        <f>+IF(Tabella1[[#This Row],[Data ]]="","",TEXT(B34,"mmmm"))</f>
        <v/>
      </c>
      <c r="D34" s="40" t="str">
        <f>+IF(Tabella1[[#This Row],[Data ]]="","",$C$1)</f>
        <v/>
      </c>
      <c r="E34" s="39" t="str">
        <f>+IF(Tabella1[[#This Row],[Data ]]="","",$C$3)</f>
        <v/>
      </c>
      <c r="F34" s="3"/>
      <c r="G34" s="3"/>
      <c r="H34" s="4"/>
      <c r="I34" s="5"/>
      <c r="J34" s="9"/>
      <c r="K34" s="41" t="str">
        <f>_xlfn.IFNA(VLOOKUP(Tabella1[[#This Row],[Tipo di prestazione]],EP!$A$3:$F$5,5,FALSE),"")</f>
        <v/>
      </c>
      <c r="L34" s="39" t="str">
        <f>_xlfn.IFNA(VLOOKUP(Tabella1[[#This Row],[Tipo di prestazione]],EP!$A$3:$F$5,6,FALSE),"")</f>
        <v/>
      </c>
      <c r="M34" s="42" t="str">
        <f>+IFERROR(Tabella1[[#This Row],[Importo al netto dello sconto]]+Tabella1[[#This Row],[Importo Sicurezza]],"")</f>
        <v/>
      </c>
    </row>
    <row r="35" spans="1:13" x14ac:dyDescent="0.2">
      <c r="A35" s="43">
        <v>27</v>
      </c>
      <c r="B35" s="2"/>
      <c r="C35" s="39" t="str">
        <f>+IF(Tabella1[[#This Row],[Data ]]="","",TEXT(B35,"mmmm"))</f>
        <v/>
      </c>
      <c r="D35" s="40" t="str">
        <f>+IF(Tabella1[[#This Row],[Data ]]="","",$C$1)</f>
        <v/>
      </c>
      <c r="E35" s="39" t="str">
        <f>+IF(Tabella1[[#This Row],[Data ]]="","",$C$3)</f>
        <v/>
      </c>
      <c r="F35" s="3"/>
      <c r="G35" s="3"/>
      <c r="H35" s="4"/>
      <c r="I35" s="5"/>
      <c r="J35" s="9"/>
      <c r="K35" s="41" t="str">
        <f>_xlfn.IFNA(VLOOKUP(Tabella1[[#This Row],[Tipo di prestazione]],EP!$A$3:$F$5,5,FALSE),"")</f>
        <v/>
      </c>
      <c r="L35" s="39" t="str">
        <f>_xlfn.IFNA(VLOOKUP(Tabella1[[#This Row],[Tipo di prestazione]],EP!$A$3:$F$5,6,FALSE),"")</f>
        <v/>
      </c>
      <c r="M35" s="42" t="str">
        <f>+IFERROR(Tabella1[[#This Row],[Importo al netto dello sconto]]+Tabella1[[#This Row],[Importo Sicurezza]],"")</f>
        <v/>
      </c>
    </row>
    <row r="36" spans="1:13" x14ac:dyDescent="0.2">
      <c r="A36" s="43">
        <v>28</v>
      </c>
      <c r="B36" s="2"/>
      <c r="C36" s="39" t="str">
        <f>+IF(Tabella1[[#This Row],[Data ]]="","",TEXT(B36,"mmmm"))</f>
        <v/>
      </c>
      <c r="D36" s="40" t="str">
        <f>+IF(Tabella1[[#This Row],[Data ]]="","",$C$1)</f>
        <v/>
      </c>
      <c r="E36" s="39" t="str">
        <f>+IF(Tabella1[[#This Row],[Data ]]="","",$C$3)</f>
        <v/>
      </c>
      <c r="F36" s="3"/>
      <c r="G36" s="3"/>
      <c r="H36" s="4"/>
      <c r="I36" s="5"/>
      <c r="J36" s="9"/>
      <c r="K36" s="41" t="str">
        <f>_xlfn.IFNA(VLOOKUP(Tabella1[[#This Row],[Tipo di prestazione]],EP!$A$3:$F$5,5,FALSE),"")</f>
        <v/>
      </c>
      <c r="L36" s="39" t="str">
        <f>_xlfn.IFNA(VLOOKUP(Tabella1[[#This Row],[Tipo di prestazione]],EP!$A$3:$F$5,6,FALSE),"")</f>
        <v/>
      </c>
      <c r="M36" s="42" t="str">
        <f>+IFERROR(Tabella1[[#This Row],[Importo al netto dello sconto]]+Tabella1[[#This Row],[Importo Sicurezza]],"")</f>
        <v/>
      </c>
    </row>
    <row r="37" spans="1:13" x14ac:dyDescent="0.2">
      <c r="A37" s="43">
        <v>29</v>
      </c>
      <c r="B37" s="2"/>
      <c r="C37" s="39" t="str">
        <f>+IF(Tabella1[[#This Row],[Data ]]="","",TEXT(B37,"mmmm"))</f>
        <v/>
      </c>
      <c r="D37" s="40" t="str">
        <f>+IF(Tabella1[[#This Row],[Data ]]="","",$C$1)</f>
        <v/>
      </c>
      <c r="E37" s="39" t="str">
        <f>+IF(Tabella1[[#This Row],[Data ]]="","",$C$3)</f>
        <v/>
      </c>
      <c r="F37" s="3"/>
      <c r="G37" s="3"/>
      <c r="H37" s="4"/>
      <c r="I37" s="5"/>
      <c r="J37" s="9"/>
      <c r="K37" s="41" t="str">
        <f>_xlfn.IFNA(VLOOKUP(Tabella1[[#This Row],[Tipo di prestazione]],EP!$A$3:$F$5,5,FALSE),"")</f>
        <v/>
      </c>
      <c r="L37" s="39" t="str">
        <f>_xlfn.IFNA(VLOOKUP(Tabella1[[#This Row],[Tipo di prestazione]],EP!$A$3:$F$5,6,FALSE),"")</f>
        <v/>
      </c>
      <c r="M37" s="42" t="str">
        <f>+IFERROR(Tabella1[[#This Row],[Importo al netto dello sconto]]+Tabella1[[#This Row],[Importo Sicurezza]],"")</f>
        <v/>
      </c>
    </row>
    <row r="38" spans="1:13" x14ac:dyDescent="0.2">
      <c r="A38" s="43">
        <v>30</v>
      </c>
      <c r="B38" s="2"/>
      <c r="C38" s="39" t="str">
        <f>+IF(Tabella1[[#This Row],[Data ]]="","",TEXT(B38,"mmmm"))</f>
        <v/>
      </c>
      <c r="D38" s="40" t="str">
        <f>+IF(Tabella1[[#This Row],[Data ]]="","",$C$1)</f>
        <v/>
      </c>
      <c r="E38" s="39" t="str">
        <f>+IF(Tabella1[[#This Row],[Data ]]="","",$C$3)</f>
        <v/>
      </c>
      <c r="F38" s="3"/>
      <c r="G38" s="3"/>
      <c r="H38" s="4"/>
      <c r="I38" s="5"/>
      <c r="J38" s="9"/>
      <c r="K38" s="41" t="str">
        <f>_xlfn.IFNA(VLOOKUP(Tabella1[[#This Row],[Tipo di prestazione]],EP!$A$3:$F$5,5,FALSE),"")</f>
        <v/>
      </c>
      <c r="L38" s="39" t="str">
        <f>_xlfn.IFNA(VLOOKUP(Tabella1[[#This Row],[Tipo di prestazione]],EP!$A$3:$F$5,6,FALSE),"")</f>
        <v/>
      </c>
      <c r="M38" s="42" t="str">
        <f>+IFERROR(Tabella1[[#This Row],[Importo al netto dello sconto]]+Tabella1[[#This Row],[Importo Sicurezza]],"")</f>
        <v/>
      </c>
    </row>
    <row r="39" spans="1:13" x14ac:dyDescent="0.2">
      <c r="A39" s="43">
        <v>31</v>
      </c>
      <c r="B39" s="2"/>
      <c r="C39" s="39" t="str">
        <f>+IF(Tabella1[[#This Row],[Data ]]="","",TEXT(B39,"mmmm"))</f>
        <v/>
      </c>
      <c r="D39" s="40" t="str">
        <f>+IF(Tabella1[[#This Row],[Data ]]="","",$C$1)</f>
        <v/>
      </c>
      <c r="E39" s="39" t="str">
        <f>+IF(Tabella1[[#This Row],[Data ]]="","",$C$3)</f>
        <v/>
      </c>
      <c r="F39" s="3"/>
      <c r="G39" s="3"/>
      <c r="H39" s="4"/>
      <c r="I39" s="5"/>
      <c r="J39" s="9"/>
      <c r="K39" s="41" t="str">
        <f>_xlfn.IFNA(VLOOKUP(Tabella1[[#This Row],[Tipo di prestazione]],EP!$A$3:$F$5,5,FALSE),"")</f>
        <v/>
      </c>
      <c r="L39" s="39" t="str">
        <f>_xlfn.IFNA(VLOOKUP(Tabella1[[#This Row],[Tipo di prestazione]],EP!$A$3:$F$5,6,FALSE),"")</f>
        <v/>
      </c>
      <c r="M39" s="42" t="str">
        <f>+IFERROR(Tabella1[[#This Row],[Importo al netto dello sconto]]+Tabella1[[#This Row],[Importo Sicurezza]],"")</f>
        <v/>
      </c>
    </row>
  </sheetData>
  <sheetProtection algorithmName="SHA-512" hashValue="7EC6+1B88lVsoUriYTGWyxdWRAQGW/M3VWJo3Fzqx62JJk9AvRtEjfOYaWZkIwzUu+4B0QVPIABXWqcpWd5WoA==" saltValue="xIVbiUwdVjyjiVa48mE1HA==" spinCount="100000" sheet="1" objects="1" scenarios="1"/>
  <sortState xmlns:xlrd2="http://schemas.microsoft.com/office/spreadsheetml/2017/richdata2" ref="B9:M11">
    <sortCondition ref="B9:B11"/>
    <sortCondition ref="G9:G11"/>
    <sortCondition ref="D9:D11"/>
  </sortState>
  <phoneticPr fontId="3" type="noConversion"/>
  <pageMargins left="0.25" right="0.25" top="0.75" bottom="0.75" header="0.3" footer="0.3"/>
  <pageSetup paperSize="9" scale="2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8B4864-D258-423C-80C1-4239FCD8E226}">
          <x14:formula1>
            <xm:f>'Dati Acqua Novara.VCO'!$A$2:$A$137</xm:f>
          </x14:formula1>
          <xm:sqref>G9:G39</xm:sqref>
        </x14:dataValidation>
        <x14:dataValidation type="list" allowBlank="1" showInputMessage="1" showErrorMessage="1" xr:uid="{3242F86C-ED69-474B-913A-8F043F95C0B2}">
          <x14:formula1>
            <xm:f>'Dati Acqua Novara.VCO'!$B$2:$B$3</xm:f>
          </x14:formula1>
          <xm:sqref>F9:F39</xm:sqref>
        </x14:dataValidation>
        <x14:dataValidation type="list" allowBlank="1" showInputMessage="1" showErrorMessage="1" xr:uid="{DA05E243-A8C2-409C-97C7-6C4CEDF1DE80}">
          <x14:formula1>
            <xm:f>EP!$A$3:$A$5</xm:f>
          </x14:formula1>
          <xm:sqref>J9:J39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815D-4C26-47AF-A02F-2D4E68F5A736}">
  <dimension ref="A1:O137"/>
  <sheetViews>
    <sheetView workbookViewId="0">
      <selection activeCell="C15" sqref="C15"/>
    </sheetView>
  </sheetViews>
  <sheetFormatPr defaultRowHeight="15" x14ac:dyDescent="0.25"/>
  <cols>
    <col min="1" max="1" width="35.85546875" customWidth="1"/>
    <col min="14" max="14" width="21.140625" customWidth="1"/>
    <col min="15" max="15" width="22.42578125" customWidth="1"/>
  </cols>
  <sheetData>
    <row r="1" spans="1:15" x14ac:dyDescent="0.25">
      <c r="A1" t="s">
        <v>140</v>
      </c>
      <c r="B1" t="s">
        <v>144</v>
      </c>
    </row>
    <row r="2" spans="1:15" x14ac:dyDescent="0.25">
      <c r="A2" t="s">
        <v>73</v>
      </c>
      <c r="B2" t="s">
        <v>145</v>
      </c>
      <c r="D2" t="s">
        <v>157</v>
      </c>
      <c r="N2" s="1"/>
      <c r="O2" s="1"/>
    </row>
    <row r="3" spans="1:15" x14ac:dyDescent="0.25">
      <c r="A3" t="s">
        <v>41</v>
      </c>
      <c r="B3" t="s">
        <v>146</v>
      </c>
      <c r="D3" t="s">
        <v>158</v>
      </c>
      <c r="N3" s="1"/>
      <c r="O3" s="1"/>
    </row>
    <row r="4" spans="1:15" x14ac:dyDescent="0.25">
      <c r="A4" t="s">
        <v>32</v>
      </c>
      <c r="N4" s="1"/>
      <c r="O4" s="1"/>
    </row>
    <row r="5" spans="1:15" x14ac:dyDescent="0.25">
      <c r="A5" t="s">
        <v>40</v>
      </c>
      <c r="N5" s="1"/>
      <c r="O5" s="1"/>
    </row>
    <row r="6" spans="1:15" x14ac:dyDescent="0.25">
      <c r="A6" t="s">
        <v>11</v>
      </c>
      <c r="N6" s="1"/>
      <c r="O6" s="1"/>
    </row>
    <row r="7" spans="1:15" x14ac:dyDescent="0.25">
      <c r="A7" t="s">
        <v>42</v>
      </c>
      <c r="N7" s="1"/>
      <c r="O7" s="1"/>
    </row>
    <row r="8" spans="1:15" x14ac:dyDescent="0.25">
      <c r="A8" t="s">
        <v>74</v>
      </c>
      <c r="N8" s="1"/>
      <c r="O8" s="1"/>
    </row>
    <row r="9" spans="1:15" x14ac:dyDescent="0.25">
      <c r="A9" t="s">
        <v>43</v>
      </c>
      <c r="N9" s="1"/>
      <c r="O9" s="1"/>
    </row>
    <row r="10" spans="1:15" x14ac:dyDescent="0.25">
      <c r="A10" t="s">
        <v>33</v>
      </c>
      <c r="N10" s="1"/>
      <c r="O10" s="1"/>
    </row>
    <row r="11" spans="1:15" x14ac:dyDescent="0.25">
      <c r="A11" t="s">
        <v>75</v>
      </c>
      <c r="N11" s="1"/>
      <c r="O11" s="1"/>
    </row>
    <row r="12" spans="1:15" x14ac:dyDescent="0.25">
      <c r="A12" t="s">
        <v>7</v>
      </c>
      <c r="N12" s="1"/>
      <c r="O12" s="1"/>
    </row>
    <row r="13" spans="1:15" x14ac:dyDescent="0.25">
      <c r="A13" t="s">
        <v>5</v>
      </c>
      <c r="N13" s="1"/>
      <c r="O13" s="1"/>
    </row>
    <row r="14" spans="1:15" x14ac:dyDescent="0.25">
      <c r="A14" t="s">
        <v>44</v>
      </c>
      <c r="N14" s="1"/>
      <c r="O14" s="1"/>
    </row>
    <row r="15" spans="1:15" x14ac:dyDescent="0.25">
      <c r="A15" t="s">
        <v>76</v>
      </c>
      <c r="N15" s="1"/>
      <c r="O15" s="1"/>
    </row>
    <row r="16" spans="1:15" x14ac:dyDescent="0.25">
      <c r="A16" t="s">
        <v>77</v>
      </c>
      <c r="N16" s="1"/>
      <c r="O16" s="1"/>
    </row>
    <row r="17" spans="1:15" x14ac:dyDescent="0.25">
      <c r="A17" t="s">
        <v>78</v>
      </c>
      <c r="N17" s="1"/>
      <c r="O17" s="1"/>
    </row>
    <row r="18" spans="1:15" x14ac:dyDescent="0.25">
      <c r="A18" t="s">
        <v>24</v>
      </c>
      <c r="N18" s="1"/>
      <c r="O18" s="1"/>
    </row>
    <row r="19" spans="1:15" x14ac:dyDescent="0.25">
      <c r="A19" t="s">
        <v>79</v>
      </c>
      <c r="N19" s="1"/>
      <c r="O19" s="1"/>
    </row>
    <row r="20" spans="1:15" x14ac:dyDescent="0.25">
      <c r="A20" t="s">
        <v>80</v>
      </c>
      <c r="N20" s="1"/>
      <c r="O20" s="1"/>
    </row>
    <row r="21" spans="1:15" x14ac:dyDescent="0.25">
      <c r="A21" t="s">
        <v>81</v>
      </c>
      <c r="N21" s="1"/>
      <c r="O21" s="1"/>
    </row>
    <row r="22" spans="1:15" x14ac:dyDescent="0.25">
      <c r="A22" t="s">
        <v>26</v>
      </c>
      <c r="N22" s="1"/>
      <c r="O22" s="1"/>
    </row>
    <row r="23" spans="1:15" x14ac:dyDescent="0.25">
      <c r="A23" t="s">
        <v>34</v>
      </c>
      <c r="N23" s="1"/>
      <c r="O23" s="1"/>
    </row>
    <row r="24" spans="1:15" x14ac:dyDescent="0.25">
      <c r="A24" t="s">
        <v>82</v>
      </c>
      <c r="N24" s="1"/>
      <c r="O24" s="1"/>
    </row>
    <row r="25" spans="1:15" x14ac:dyDescent="0.25">
      <c r="A25" t="s">
        <v>83</v>
      </c>
      <c r="N25" s="1"/>
      <c r="O25" s="1"/>
    </row>
    <row r="26" spans="1:15" x14ac:dyDescent="0.25">
      <c r="A26" t="s">
        <v>27</v>
      </c>
      <c r="N26" s="1"/>
      <c r="O26" s="1"/>
    </row>
    <row r="27" spans="1:15" x14ac:dyDescent="0.25">
      <c r="A27" t="s">
        <v>84</v>
      </c>
      <c r="N27" s="1"/>
      <c r="O27" s="1"/>
    </row>
    <row r="28" spans="1:15" x14ac:dyDescent="0.25">
      <c r="A28" t="s">
        <v>6</v>
      </c>
      <c r="N28" s="1"/>
      <c r="O28" s="1"/>
    </row>
    <row r="29" spans="1:15" x14ac:dyDescent="0.25">
      <c r="A29" t="s">
        <v>85</v>
      </c>
      <c r="N29" s="1"/>
      <c r="O29" s="1"/>
    </row>
    <row r="30" spans="1:15" x14ac:dyDescent="0.25">
      <c r="A30" t="s">
        <v>38</v>
      </c>
      <c r="N30" s="1"/>
      <c r="O30" s="1"/>
    </row>
    <row r="31" spans="1:15" x14ac:dyDescent="0.25">
      <c r="A31" t="s">
        <v>12</v>
      </c>
      <c r="N31" s="1"/>
      <c r="O31" s="1"/>
    </row>
    <row r="32" spans="1:15" x14ac:dyDescent="0.25">
      <c r="A32" t="s">
        <v>13</v>
      </c>
      <c r="N32" s="1"/>
      <c r="O32" s="1"/>
    </row>
    <row r="33" spans="1:15" x14ac:dyDescent="0.25">
      <c r="A33" t="s">
        <v>86</v>
      </c>
      <c r="N33" s="1"/>
      <c r="O33" s="1"/>
    </row>
    <row r="34" spans="1:15" x14ac:dyDescent="0.25">
      <c r="A34" t="s">
        <v>87</v>
      </c>
      <c r="N34" s="1"/>
      <c r="O34" s="1"/>
    </row>
    <row r="35" spans="1:15" x14ac:dyDescent="0.25">
      <c r="A35" t="s">
        <v>9</v>
      </c>
      <c r="N35" s="1"/>
      <c r="O35" s="1"/>
    </row>
    <row r="36" spans="1:15" x14ac:dyDescent="0.25">
      <c r="A36" t="s">
        <v>88</v>
      </c>
      <c r="N36" s="1"/>
      <c r="O36" s="1"/>
    </row>
    <row r="37" spans="1:15" x14ac:dyDescent="0.25">
      <c r="A37" t="s">
        <v>89</v>
      </c>
      <c r="N37" s="1"/>
      <c r="O37" s="1"/>
    </row>
    <row r="38" spans="1:15" x14ac:dyDescent="0.25">
      <c r="A38" t="s">
        <v>90</v>
      </c>
      <c r="N38" s="1"/>
      <c r="O38" s="1"/>
    </row>
    <row r="39" spans="1:15" x14ac:dyDescent="0.25">
      <c r="A39" t="s">
        <v>91</v>
      </c>
    </row>
    <row r="40" spans="1:15" x14ac:dyDescent="0.25">
      <c r="A40" t="s">
        <v>92</v>
      </c>
    </row>
    <row r="41" spans="1:15" x14ac:dyDescent="0.25">
      <c r="A41" t="s">
        <v>93</v>
      </c>
    </row>
    <row r="42" spans="1:15" x14ac:dyDescent="0.25">
      <c r="A42" t="s">
        <v>94</v>
      </c>
    </row>
    <row r="43" spans="1:15" x14ac:dyDescent="0.25">
      <c r="A43" t="s">
        <v>95</v>
      </c>
    </row>
    <row r="44" spans="1:15" x14ac:dyDescent="0.25">
      <c r="A44" t="s">
        <v>35</v>
      </c>
    </row>
    <row r="45" spans="1:15" x14ac:dyDescent="0.25">
      <c r="A45" t="s">
        <v>96</v>
      </c>
    </row>
    <row r="46" spans="1:15" x14ac:dyDescent="0.25">
      <c r="A46" t="s">
        <v>45</v>
      </c>
    </row>
    <row r="47" spans="1:15" x14ac:dyDescent="0.25">
      <c r="A47" t="s">
        <v>46</v>
      </c>
    </row>
    <row r="48" spans="1:15" x14ac:dyDescent="0.25">
      <c r="A48" t="s">
        <v>97</v>
      </c>
    </row>
    <row r="49" spans="1:1" x14ac:dyDescent="0.25">
      <c r="A49" t="s">
        <v>47</v>
      </c>
    </row>
    <row r="50" spans="1:1" x14ac:dyDescent="0.25">
      <c r="A50" t="s">
        <v>23</v>
      </c>
    </row>
    <row r="51" spans="1:1" x14ac:dyDescent="0.25">
      <c r="A51" t="s">
        <v>25</v>
      </c>
    </row>
    <row r="52" spans="1:1" x14ac:dyDescent="0.25">
      <c r="A52" t="s">
        <v>98</v>
      </c>
    </row>
    <row r="53" spans="1:1" x14ac:dyDescent="0.25">
      <c r="A53" t="s">
        <v>99</v>
      </c>
    </row>
    <row r="54" spans="1:1" x14ac:dyDescent="0.25">
      <c r="A54" t="s">
        <v>100</v>
      </c>
    </row>
    <row r="55" spans="1:1" x14ac:dyDescent="0.25">
      <c r="A55" t="s">
        <v>101</v>
      </c>
    </row>
    <row r="56" spans="1:1" x14ac:dyDescent="0.25">
      <c r="A56" t="s">
        <v>102</v>
      </c>
    </row>
    <row r="57" spans="1:1" x14ac:dyDescent="0.25">
      <c r="A57" t="s">
        <v>103</v>
      </c>
    </row>
    <row r="58" spans="1:1" x14ac:dyDescent="0.25">
      <c r="A58" t="s">
        <v>104</v>
      </c>
    </row>
    <row r="59" spans="1:1" x14ac:dyDescent="0.25">
      <c r="A59" t="s">
        <v>105</v>
      </c>
    </row>
    <row r="60" spans="1:1" x14ac:dyDescent="0.25">
      <c r="A60" t="s">
        <v>19</v>
      </c>
    </row>
    <row r="61" spans="1:1" x14ac:dyDescent="0.25">
      <c r="A61" t="s">
        <v>106</v>
      </c>
    </row>
    <row r="62" spans="1:1" x14ac:dyDescent="0.25">
      <c r="A62" t="s">
        <v>14</v>
      </c>
    </row>
    <row r="63" spans="1:1" x14ac:dyDescent="0.25">
      <c r="A63" t="s">
        <v>15</v>
      </c>
    </row>
    <row r="64" spans="1:1" x14ac:dyDescent="0.25">
      <c r="A64" t="s">
        <v>107</v>
      </c>
    </row>
    <row r="65" spans="1:1" x14ac:dyDescent="0.25">
      <c r="A65" t="s">
        <v>108</v>
      </c>
    </row>
    <row r="66" spans="1:1" x14ac:dyDescent="0.25">
      <c r="A66" t="s">
        <v>48</v>
      </c>
    </row>
    <row r="67" spans="1:1" x14ac:dyDescent="0.25">
      <c r="A67" t="s">
        <v>29</v>
      </c>
    </row>
    <row r="68" spans="1:1" x14ac:dyDescent="0.25">
      <c r="A68" t="s">
        <v>49</v>
      </c>
    </row>
    <row r="69" spans="1:1" x14ac:dyDescent="0.25">
      <c r="A69" t="s">
        <v>28</v>
      </c>
    </row>
    <row r="70" spans="1:1" x14ac:dyDescent="0.25">
      <c r="A70" t="s">
        <v>109</v>
      </c>
    </row>
    <row r="71" spans="1:1" x14ac:dyDescent="0.25">
      <c r="A71" t="s">
        <v>50</v>
      </c>
    </row>
    <row r="72" spans="1:1" x14ac:dyDescent="0.25">
      <c r="A72" t="s">
        <v>51</v>
      </c>
    </row>
    <row r="73" spans="1:1" x14ac:dyDescent="0.25">
      <c r="A73" t="s">
        <v>110</v>
      </c>
    </row>
    <row r="74" spans="1:1" x14ac:dyDescent="0.25">
      <c r="A74" t="s">
        <v>36</v>
      </c>
    </row>
    <row r="75" spans="1:1" x14ac:dyDescent="0.25">
      <c r="A75" t="s">
        <v>52</v>
      </c>
    </row>
    <row r="76" spans="1:1" x14ac:dyDescent="0.25">
      <c r="A76" t="s">
        <v>111</v>
      </c>
    </row>
    <row r="77" spans="1:1" x14ac:dyDescent="0.25">
      <c r="A77" t="s">
        <v>112</v>
      </c>
    </row>
    <row r="78" spans="1:1" x14ac:dyDescent="0.25">
      <c r="A78" t="s">
        <v>113</v>
      </c>
    </row>
    <row r="79" spans="1:1" x14ac:dyDescent="0.25">
      <c r="A79" t="s">
        <v>53</v>
      </c>
    </row>
    <row r="80" spans="1:1" x14ac:dyDescent="0.25">
      <c r="A80" t="s">
        <v>54</v>
      </c>
    </row>
    <row r="81" spans="1:1" x14ac:dyDescent="0.25">
      <c r="A81" t="s">
        <v>55</v>
      </c>
    </row>
    <row r="82" spans="1:1" x14ac:dyDescent="0.25">
      <c r="A82" t="s">
        <v>2</v>
      </c>
    </row>
    <row r="83" spans="1:1" x14ac:dyDescent="0.25">
      <c r="A83" t="s">
        <v>114</v>
      </c>
    </row>
    <row r="84" spans="1:1" x14ac:dyDescent="0.25">
      <c r="A84" t="s">
        <v>20</v>
      </c>
    </row>
    <row r="85" spans="1:1" x14ac:dyDescent="0.25">
      <c r="A85" t="s">
        <v>56</v>
      </c>
    </row>
    <row r="86" spans="1:1" x14ac:dyDescent="0.25">
      <c r="A86" t="s">
        <v>115</v>
      </c>
    </row>
    <row r="87" spans="1:1" x14ac:dyDescent="0.25">
      <c r="A87" t="s">
        <v>37</v>
      </c>
    </row>
    <row r="88" spans="1:1" x14ac:dyDescent="0.25">
      <c r="A88" t="s">
        <v>57</v>
      </c>
    </row>
    <row r="89" spans="1:1" x14ac:dyDescent="0.25">
      <c r="A89" t="s">
        <v>116</v>
      </c>
    </row>
    <row r="90" spans="1:1" x14ac:dyDescent="0.25">
      <c r="A90" t="s">
        <v>58</v>
      </c>
    </row>
    <row r="91" spans="1:1" x14ac:dyDescent="0.25">
      <c r="A91" t="s">
        <v>117</v>
      </c>
    </row>
    <row r="92" spans="1:1" x14ac:dyDescent="0.25">
      <c r="A92" t="s">
        <v>59</v>
      </c>
    </row>
    <row r="93" spans="1:1" x14ac:dyDescent="0.25">
      <c r="A93" t="s">
        <v>118</v>
      </c>
    </row>
    <row r="94" spans="1:1" x14ac:dyDescent="0.25">
      <c r="A94" t="s">
        <v>119</v>
      </c>
    </row>
    <row r="95" spans="1:1" x14ac:dyDescent="0.25">
      <c r="A95" t="s">
        <v>60</v>
      </c>
    </row>
    <row r="96" spans="1:1" x14ac:dyDescent="0.25">
      <c r="A96" t="s">
        <v>61</v>
      </c>
    </row>
    <row r="97" spans="1:1" x14ac:dyDescent="0.25">
      <c r="A97" t="s">
        <v>31</v>
      </c>
    </row>
    <row r="98" spans="1:1" x14ac:dyDescent="0.25">
      <c r="A98" t="s">
        <v>30</v>
      </c>
    </row>
    <row r="99" spans="1:1" x14ac:dyDescent="0.25">
      <c r="A99" t="s">
        <v>62</v>
      </c>
    </row>
    <row r="100" spans="1:1" x14ac:dyDescent="0.25">
      <c r="A100" t="s">
        <v>63</v>
      </c>
    </row>
    <row r="101" spans="1:1" x14ac:dyDescent="0.25">
      <c r="A101" t="s">
        <v>64</v>
      </c>
    </row>
    <row r="102" spans="1:1" x14ac:dyDescent="0.25">
      <c r="A102" t="s">
        <v>10</v>
      </c>
    </row>
    <row r="103" spans="1:1" x14ac:dyDescent="0.25">
      <c r="A103" t="s">
        <v>65</v>
      </c>
    </row>
    <row r="104" spans="1:1" x14ac:dyDescent="0.25">
      <c r="A104" t="s">
        <v>120</v>
      </c>
    </row>
    <row r="105" spans="1:1" x14ac:dyDescent="0.25">
      <c r="A105" t="s">
        <v>121</v>
      </c>
    </row>
    <row r="106" spans="1:1" x14ac:dyDescent="0.25">
      <c r="A106" t="s">
        <v>122</v>
      </c>
    </row>
    <row r="107" spans="1:1" x14ac:dyDescent="0.25">
      <c r="A107" t="s">
        <v>4</v>
      </c>
    </row>
    <row r="108" spans="1:1" x14ac:dyDescent="0.25">
      <c r="A108" t="s">
        <v>17</v>
      </c>
    </row>
    <row r="109" spans="1:1" x14ac:dyDescent="0.25">
      <c r="A109" t="s">
        <v>66</v>
      </c>
    </row>
    <row r="110" spans="1:1" x14ac:dyDescent="0.25">
      <c r="A110" t="s">
        <v>67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3</v>
      </c>
    </row>
    <row r="115" spans="1:1" x14ac:dyDescent="0.25">
      <c r="A115" t="s">
        <v>68</v>
      </c>
    </row>
    <row r="116" spans="1:1" x14ac:dyDescent="0.25">
      <c r="A116" t="s">
        <v>126</v>
      </c>
    </row>
    <row r="117" spans="1:1" x14ac:dyDescent="0.25">
      <c r="A117" t="s">
        <v>127</v>
      </c>
    </row>
    <row r="118" spans="1:1" x14ac:dyDescent="0.25">
      <c r="A118" t="s">
        <v>128</v>
      </c>
    </row>
    <row r="119" spans="1:1" x14ac:dyDescent="0.25">
      <c r="A119" t="s">
        <v>129</v>
      </c>
    </row>
    <row r="120" spans="1:1" x14ac:dyDescent="0.25">
      <c r="A120" t="s">
        <v>130</v>
      </c>
    </row>
    <row r="121" spans="1:1" x14ac:dyDescent="0.25">
      <c r="A121" t="s">
        <v>131</v>
      </c>
    </row>
    <row r="122" spans="1:1" x14ac:dyDescent="0.25">
      <c r="A122" t="s">
        <v>69</v>
      </c>
    </row>
    <row r="123" spans="1:1" x14ac:dyDescent="0.25">
      <c r="A123" t="s">
        <v>132</v>
      </c>
    </row>
    <row r="124" spans="1:1" x14ac:dyDescent="0.25">
      <c r="A124" t="s">
        <v>133</v>
      </c>
    </row>
    <row r="125" spans="1:1" x14ac:dyDescent="0.25">
      <c r="A125" t="s">
        <v>134</v>
      </c>
    </row>
    <row r="126" spans="1:1" x14ac:dyDescent="0.25">
      <c r="A126" t="s">
        <v>18</v>
      </c>
    </row>
    <row r="127" spans="1:1" x14ac:dyDescent="0.25">
      <c r="A127" t="s">
        <v>135</v>
      </c>
    </row>
    <row r="128" spans="1:1" x14ac:dyDescent="0.25">
      <c r="A128" t="s">
        <v>39</v>
      </c>
    </row>
    <row r="129" spans="1:1" x14ac:dyDescent="0.25">
      <c r="A129" t="s">
        <v>70</v>
      </c>
    </row>
    <row r="130" spans="1:1" x14ac:dyDescent="0.25">
      <c r="A130" t="s">
        <v>136</v>
      </c>
    </row>
    <row r="131" spans="1:1" x14ac:dyDescent="0.25">
      <c r="A131" t="s">
        <v>137</v>
      </c>
    </row>
    <row r="132" spans="1:1" x14ac:dyDescent="0.25">
      <c r="A132" t="s">
        <v>71</v>
      </c>
    </row>
    <row r="133" spans="1:1" x14ac:dyDescent="0.25">
      <c r="A133" t="s">
        <v>138</v>
      </c>
    </row>
    <row r="134" spans="1:1" x14ac:dyDescent="0.25">
      <c r="A134" t="s">
        <v>139</v>
      </c>
    </row>
    <row r="135" spans="1:1" x14ac:dyDescent="0.25">
      <c r="A135" t="s">
        <v>21</v>
      </c>
    </row>
    <row r="136" spans="1:1" x14ac:dyDescent="0.25">
      <c r="A136" t="s">
        <v>72</v>
      </c>
    </row>
    <row r="137" spans="1:1" x14ac:dyDescent="0.25">
      <c r="A137" t="s">
        <v>8</v>
      </c>
    </row>
  </sheetData>
  <sheetProtection algorithmName="SHA-512" hashValue="IUfM3gVA/qhc+qHxFufX/AfKz1rjx+jSHmon3ho8bIn9d0BipY3oP9bQfIr/G2OsFxYje9ZAEjTYS5DE1u5IfQ==" saltValue="Ej280IR4vW6DuKNXhsMjjg==" spinCount="100000" sheet="1" objects="1" scenarios="1"/>
  <sortState xmlns:xlrd2="http://schemas.microsoft.com/office/spreadsheetml/2017/richdata2" ref="A2:A137">
    <sortCondition ref="A2:A1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8C32D-62A6-41EA-A892-F04272DFA2C8}">
  <dimension ref="A1:F5"/>
  <sheetViews>
    <sheetView workbookViewId="0">
      <selection activeCell="B9" sqref="B9"/>
    </sheetView>
  </sheetViews>
  <sheetFormatPr defaultRowHeight="15" x14ac:dyDescent="0.25"/>
  <cols>
    <col min="1" max="1" width="17" customWidth="1"/>
    <col min="2" max="2" width="82.5703125" customWidth="1"/>
    <col min="4" max="6" width="13.85546875" customWidth="1"/>
  </cols>
  <sheetData>
    <row r="1" spans="1:6" ht="24" x14ac:dyDescent="0.25">
      <c r="A1" s="10" t="s">
        <v>155</v>
      </c>
      <c r="B1" s="11" t="s">
        <v>147</v>
      </c>
      <c r="C1" s="11" t="s">
        <v>156</v>
      </c>
      <c r="D1" s="12" t="s">
        <v>148</v>
      </c>
      <c r="E1" s="18" t="s">
        <v>175</v>
      </c>
      <c r="F1" s="19" t="s">
        <v>149</v>
      </c>
    </row>
    <row r="2" spans="1:6" ht="105" x14ac:dyDescent="0.25">
      <c r="A2" s="13"/>
      <c r="B2" s="14" t="s">
        <v>168</v>
      </c>
      <c r="C2" s="14"/>
      <c r="D2" s="15"/>
      <c r="E2" s="16"/>
      <c r="F2" s="20"/>
    </row>
    <row r="3" spans="1:6" x14ac:dyDescent="0.25">
      <c r="A3" s="13" t="s">
        <v>172</v>
      </c>
      <c r="B3" s="14" t="s">
        <v>169</v>
      </c>
      <c r="C3" s="14" t="s">
        <v>159</v>
      </c>
      <c r="D3" s="15">
        <v>725</v>
      </c>
      <c r="E3" s="16">
        <f>+D3*(1-'REPORT VIAGGI'!$C$2)</f>
        <v>616.25</v>
      </c>
      <c r="F3" s="20">
        <v>25</v>
      </c>
    </row>
    <row r="4" spans="1:6" x14ac:dyDescent="0.25">
      <c r="A4" s="13" t="s">
        <v>173</v>
      </c>
      <c r="B4" s="14" t="s">
        <v>170</v>
      </c>
      <c r="C4" s="14" t="s">
        <v>159</v>
      </c>
      <c r="D4" s="15">
        <v>362.5</v>
      </c>
      <c r="E4" s="16">
        <f>+D4*(1-'REPORT VIAGGI'!$C$2)</f>
        <v>308.125</v>
      </c>
      <c r="F4" s="20">
        <f>+F3/2</f>
        <v>12.5</v>
      </c>
    </row>
    <row r="5" spans="1:6" x14ac:dyDescent="0.25">
      <c r="A5" s="13" t="s">
        <v>174</v>
      </c>
      <c r="B5" s="14" t="s">
        <v>171</v>
      </c>
      <c r="C5" s="14" t="s">
        <v>159</v>
      </c>
      <c r="D5" s="15">
        <v>525</v>
      </c>
      <c r="E5" s="16">
        <f>+D5*(1-'REPORT VIAGGI'!$C$2)</f>
        <v>446.25</v>
      </c>
      <c r="F5" s="20">
        <v>25</v>
      </c>
    </row>
  </sheetData>
  <sheetProtection algorithmName="SHA-512" hashValue="mxKkyEpiOPfqGMeRhriRV1+EbHD3EuKxD6asj/+P7h2avHRwNEMIVjt70GbxEJeP9DFawbKfI1PZPFTKtDLB6Q==" saltValue="2VWjMrX8uhGLLkOt0REXUg==" spinCount="100000" sheet="1" objects="1" scenarios="1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REPORT VIAGGI</vt:lpstr>
      <vt:lpstr>Dati Acqua Novara.VCO</vt:lpstr>
      <vt:lpstr>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Mazzardi</dc:creator>
  <cp:lastModifiedBy>Federico Miglio Operazioni</cp:lastModifiedBy>
  <cp:lastPrinted>2023-05-18T14:18:01Z</cp:lastPrinted>
  <dcterms:created xsi:type="dcterms:W3CDTF">2022-03-16T17:30:43Z</dcterms:created>
  <dcterms:modified xsi:type="dcterms:W3CDTF">2023-05-18T15:55:54Z</dcterms:modified>
</cp:coreProperties>
</file>